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структура'!$D$9:$D$228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<sst xmlns="http://schemas.openxmlformats.org/spreadsheetml/2006/main" count="491" uniqueCount="217">
  <si>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</si>
  <si>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</si>
  <si>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</si>
  <si>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</si>
  <si>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</si>
  <si>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</si>
  <si>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</si>
  <si>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</si>
  <si>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</si>
  <si>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</si>
  <si>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</si>
  <si>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</si>
  <si>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</si>
  <si>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</si>
  <si>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61.7.7102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</si>
  <si>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</si>
  <si>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</si>
  <si>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</si>
  <si>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</si>
  <si>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</si>
  <si>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</si>
  <si>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</si>
  <si>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</si>
  <si>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</si>
  <si>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</si>
  <si>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</si>
  <si>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</si>
  <si>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</si>
  <si>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</si>
  <si>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</si>
  <si>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</si>
  <si>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</si>
  <si>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</si>
  <si>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</si>
  <si>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</si>
  <si>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</si>
  <si>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</si>
  <si>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</si>
  <si>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</si>
  <si>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</si>
  <si>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</si>
  <si>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</si>
  <si>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</si>
  <si>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</si>
  <si>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</si>
  <si>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</si>
  <si>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</si>
  <si>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</si>
  <si>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</si>
  <si>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</si>
  <si>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</si>
  <si>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</si>
  <si>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</si>
  <si>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</si>
  <si>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</si>
  <si>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</si>
  <si>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</si>
  <si>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</si>
  <si>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</si>
  <si>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</si>
  <si>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</si>
  <si>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</si>
  <si>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</si>
  <si>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</si>
  <si>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</si>
  <si>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</si>
  <si>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</si>
  <si>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</si>
  <si>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</si>
  <si>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</si>
  <si>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</si>
  <si>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</si>
  <si>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</si>
  <si>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</si>
  <si>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</si>
  <si>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</si>
  <si>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</si>
  <si>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</si>
  <si>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</si>
  <si>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</si>
  <si>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</si>
  <si>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</si>
  <si>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</si>
  <si>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</si>
  <si>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</si>
  <si>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</si>
  <si>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</si>
  <si>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</si>
  <si>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</si>
  <si>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</si>
  <si>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</si>
  <si>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</si>
  <si>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</si>
  <si>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</si>
  <si>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</si>
  <si>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</si>
  <si>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</si>
  <si>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</si>
  <si>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</si>
  <si>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</si>
  <si>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</si>
  <si>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</si>
  <si>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</si>
  <si>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</si>
  <si>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</si>
  <si>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</si>
  <si>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</si>
  <si>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</si>
  <si>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</si>
  <si>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</si>
  <si>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</si>
  <si>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</si>
  <si>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</si>
  <si>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</si>
  <si>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</si>
  <si>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</si>
  <si>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</si>
  <si>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</si>
  <si>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</si>
  <si>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</si>
  <si>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</si>
  <si>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</si>
  <si>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</si>
  <si>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</si>
  <si>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</si>
  <si>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</si>
  <si>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</si>
  <si>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</si>
  <si>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</si>
  <si>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</si>
  <si>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</si>
  <si>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</si>
  <si>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</si>
  <si>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</si>
  <si>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</si>
  <si>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</si>
  <si>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</si>
  <si>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</si>
  <si>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</si>
  <si>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</si>
  <si>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</si>
  <si>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</si>
  <si>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</si>
  <si>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</si>
  <si>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</si>
  <si>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</si>
  <si>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</si>
  <si>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</si>
  <si>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</si>
  <si>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</si>
  <si>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</si>
  <si>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</si>
  <si>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</si>
  <si>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</si>
  <si>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</si>
  <si>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</si>
  <si>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</si>
  <si>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</si>
  <si>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</si>
  <si>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</si>
  <si>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</si>
  <si>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</si>
  <si>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</si>
  <si>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</si>
  <si>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</si>
  <si>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</si>
  <si>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</si>
  <si>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</si>
  <si>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</si>
  <si>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</si>
  <si>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</si>
  <si>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</si>
  <si>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</si>
  <si>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</si>
  <si>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</si>
  <si>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</si>
  <si>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</si>
  <si>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</si>
  <si>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</si>
  <si>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</si>
  <si>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</si>
  <si>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</si>
  <si>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</si>
  <si>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</si>
  <si>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</si>
  <si>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</si>
  <si>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</si>
  <si>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</si>
  <si>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</si>
  <si>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</si>
  <si>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</si>
  <si>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</si>
  <si>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Мероприятия в областиземлеустройству и землепользованию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</si>
  <si>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</si>
  <si>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</si>
  <si>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</si>
  <si>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</si>
  <si>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</si>
  <si>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</si>
  <si>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</si>
  <si>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</si>
  <si>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</si>
  <si>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</si>
  <si>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</si>
  <si>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</si>
  <si>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</si>
  <si>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</si>
  <si>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</si>
  <si>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</si>
  <si>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Приложение   7</t>
  </si>
  <si>
    <t>56.1.1548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</si>
  <si>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</si>
  <si>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</si>
  <si>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</si>
  <si>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55.1.9603</t>
  </si>
  <si>
    <t>55.1.9503</t>
  </si>
  <si>
    <t>№ 5 от 26.02.2013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</si>
</sst>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8"/>
  <sheetViews>
    <sheetView showGridLines="0" tabSelected="1" zoomScale="120" zoomScaleNormal="120" zoomScalePageLayoutView="0" workbookViewId="0" topLeftCell="A1">
      <selection activeCell="H14" sqref="H14"/>
    </sheetView>
  </sheetViews>
  <sheetFormatPr defaultColWidth="9.140625" defaultRowHeight="12.75" customHeight="1" outlineLevelRow="3"/>
  <cols>
    <col min="1" max="1" width="63.421875" style="84" customWidth="1"/>
    <col min="2" max="2" width="8.28125" style="20" customWidth="1"/>
    <col min="3" max="3" width="7.57421875" style="20" customWidth="1"/>
    <col min="4" max="4" width="25.8515625" style="20" hidden="1" customWidth="1"/>
    <col min="5" max="5" width="31.8515625" style="20" customWidth="1"/>
    <col min="6" max="6" width="10.8515625" style="5" hidden="1" customWidth="1"/>
    <col min="7" max="7" width="13.28125" style="6" hidden="1" customWidth="1"/>
    <col min="8" max="8" width="11.28125" style="5" bestFit="1" customWidth="1"/>
    <col min="9" max="9" width="12.57421875" style="36" customWidth="1"/>
    <col min="10" max="16384" width="9.140625" style="20" customWidth="1"/>
  </cols>
  <sheetData>
    <row r="1" spans="1:5" ht="12.75" customHeight="1">
      <c r="A1" s="76"/>
      <c r="B1" s="19"/>
      <c r="C1" s="19"/>
      <c r="D1" s="94" t="s">
        <v>209</v>
      </c>
      <c r="E1" s="94"/>
    </row>
    <row r="2" spans="1:5" ht="12.75" customHeight="1">
      <c r="A2" s="77"/>
      <c r="B2" s="21"/>
      <c r="C2" s="27"/>
      <c r="D2" s="94" t="s">
        <v>91</v>
      </c>
      <c r="E2" s="94"/>
    </row>
    <row r="3" spans="1:5" ht="12.75" customHeight="1">
      <c r="A3" s="77"/>
      <c r="B3" s="21"/>
      <c r="C3" s="27"/>
      <c r="D3" s="94" t="s">
        <v>195</v>
      </c>
      <c r="E3" s="94"/>
    </row>
    <row r="4" spans="1:5" ht="12.75" customHeight="1">
      <c r="A4" s="78"/>
      <c r="B4" s="22"/>
      <c r="C4" s="22"/>
      <c r="D4" s="94" t="s">
        <v>216</v>
      </c>
      <c r="E4" s="94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75" customHeight="1">
      <c r="A7" s="92" t="s">
        <v>20</v>
      </c>
      <c r="B7" s="92"/>
      <c r="C7" s="92"/>
      <c r="D7" s="92"/>
      <c r="E7" s="92"/>
      <c r="F7" s="93"/>
      <c r="G7" s="93"/>
    </row>
    <row r="8" spans="1:7" ht="12.75">
      <c r="A8" s="91"/>
      <c r="B8" s="91"/>
      <c r="C8" s="91"/>
      <c r="D8" s="91"/>
      <c r="E8" s="91"/>
      <c r="F8" s="91"/>
      <c r="G8" s="91"/>
    </row>
    <row r="9" spans="1:5" ht="14.25" customHeight="1">
      <c r="A9" s="90" t="s">
        <v>92</v>
      </c>
      <c r="B9" s="89" t="s">
        <v>94</v>
      </c>
      <c r="C9" s="89" t="s">
        <v>95</v>
      </c>
      <c r="D9" s="89" t="s">
        <v>93</v>
      </c>
      <c r="E9" s="89" t="s">
        <v>96</v>
      </c>
    </row>
    <row r="10" spans="1:5" ht="24" customHeight="1">
      <c r="A10" s="90"/>
      <c r="B10" s="89"/>
      <c r="C10" s="89"/>
      <c r="D10" s="89"/>
      <c r="E10" s="89"/>
    </row>
    <row r="11" spans="1:5" ht="24" customHeight="1">
      <c r="A11" s="79" t="s">
        <v>137</v>
      </c>
      <c r="B11" s="11"/>
      <c r="C11" s="28"/>
      <c r="D11" s="28"/>
      <c r="E11" s="28"/>
    </row>
    <row r="12" spans="1:9" s="31" customFormat="1" ht="12.75">
      <c r="A12" s="80" t="s">
        <v>19</v>
      </c>
      <c r="B12" s="3" t="s">
        <v>115</v>
      </c>
      <c r="C12" s="3"/>
      <c r="D12" s="3"/>
      <c r="E12" s="49">
        <f>E13</f>
        <v>950</v>
      </c>
      <c r="F12" s="29">
        <f>SUM(F13:F13)</f>
        <v>0</v>
      </c>
      <c r="G12" s="30">
        <f aca="true" t="shared" si="0" ref="G12:G21">E12-F12</f>
        <v>950</v>
      </c>
      <c r="H12" s="29"/>
      <c r="I12" s="38"/>
    </row>
    <row r="13" spans="1:7" ht="12.75" outlineLevel="1">
      <c r="A13" s="12" t="s">
        <v>88</v>
      </c>
      <c r="B13" s="24" t="s">
        <v>116</v>
      </c>
      <c r="C13" s="24"/>
      <c r="D13" s="24"/>
      <c r="E13" s="45">
        <f>E14</f>
        <v>950</v>
      </c>
      <c r="G13" s="6">
        <f t="shared" si="0"/>
        <v>950</v>
      </c>
    </row>
    <row r="14" spans="1:9" s="31" customFormat="1" ht="25.5" outlineLevel="2">
      <c r="A14" s="44" t="s">
        <v>83</v>
      </c>
      <c r="B14" s="33" t="s">
        <v>84</v>
      </c>
      <c r="C14" s="1"/>
      <c r="D14" s="1"/>
      <c r="E14" s="47">
        <f>E15</f>
        <v>950</v>
      </c>
      <c r="F14" s="29"/>
      <c r="G14" s="30">
        <f t="shared" si="0"/>
        <v>950</v>
      </c>
      <c r="H14" s="29"/>
      <c r="I14" s="38"/>
    </row>
    <row r="15" spans="1:7" ht="12.75" outlineLevel="2">
      <c r="A15" s="25" t="s">
        <v>86</v>
      </c>
      <c r="B15" s="26" t="s">
        <v>84</v>
      </c>
      <c r="C15" s="2" t="s">
        <v>87</v>
      </c>
      <c r="D15" s="2"/>
      <c r="E15" s="46">
        <f>E16</f>
        <v>950</v>
      </c>
      <c r="G15" s="6">
        <f t="shared" si="0"/>
        <v>950</v>
      </c>
    </row>
    <row r="16" spans="1:7" ht="12.75" outlineLevel="2">
      <c r="A16" s="25" t="s">
        <v>81</v>
      </c>
      <c r="B16" s="26" t="s">
        <v>84</v>
      </c>
      <c r="C16" s="2" t="s">
        <v>87</v>
      </c>
      <c r="D16" s="2" t="s">
        <v>82</v>
      </c>
      <c r="E16" s="46">
        <v>950</v>
      </c>
      <c r="G16" s="6">
        <f t="shared" si="0"/>
        <v>950</v>
      </c>
    </row>
    <row r="17" spans="1:9" s="31" customFormat="1" ht="24" customHeight="1">
      <c r="A17" s="81" t="s">
        <v>21</v>
      </c>
      <c r="B17" s="17">
        <v>53</v>
      </c>
      <c r="C17" s="74"/>
      <c r="D17" s="3"/>
      <c r="E17" s="49">
        <f>E18</f>
        <v>9000</v>
      </c>
      <c r="F17" s="29">
        <f>SUM(F18:F21)</f>
        <v>520</v>
      </c>
      <c r="G17" s="30">
        <f t="shared" si="0"/>
        <v>8480</v>
      </c>
      <c r="H17" s="29"/>
      <c r="I17" s="38"/>
    </row>
    <row r="18" spans="1:7" ht="25.5" outlineLevel="1">
      <c r="A18" s="13" t="s">
        <v>22</v>
      </c>
      <c r="B18" s="4" t="s">
        <v>117</v>
      </c>
      <c r="C18" s="24"/>
      <c r="D18" s="24"/>
      <c r="E18" s="45">
        <f>E19+E22</f>
        <v>9000</v>
      </c>
      <c r="F18" s="5">
        <v>520</v>
      </c>
      <c r="G18" s="6">
        <f t="shared" si="0"/>
        <v>8480</v>
      </c>
    </row>
    <row r="19" spans="1:9" s="31" customFormat="1" ht="18" customHeight="1" outlineLevel="2">
      <c r="A19" s="44" t="s">
        <v>71</v>
      </c>
      <c r="B19" s="42" t="s">
        <v>72</v>
      </c>
      <c r="C19" s="1"/>
      <c r="D19" s="1"/>
      <c r="E19" s="47">
        <f>E20</f>
        <v>500</v>
      </c>
      <c r="F19" s="29"/>
      <c r="G19" s="30">
        <f t="shared" si="0"/>
        <v>500</v>
      </c>
      <c r="H19" s="29"/>
      <c r="I19" s="38"/>
    </row>
    <row r="20" spans="1:7" ht="25.5" outlineLevel="2">
      <c r="A20" s="25" t="s">
        <v>145</v>
      </c>
      <c r="B20" s="41" t="s">
        <v>72</v>
      </c>
      <c r="C20" s="2" t="s">
        <v>23</v>
      </c>
      <c r="D20" s="2"/>
      <c r="E20" s="46">
        <f>E21</f>
        <v>500</v>
      </c>
      <c r="G20" s="6">
        <f t="shared" si="0"/>
        <v>500</v>
      </c>
    </row>
    <row r="21" spans="1:7" ht="16.5" customHeight="1" outlineLevel="2" collapsed="1">
      <c r="A21" s="25" t="s">
        <v>89</v>
      </c>
      <c r="B21" s="41" t="s">
        <v>72</v>
      </c>
      <c r="C21" s="2" t="s">
        <v>23</v>
      </c>
      <c r="D21" s="2" t="s">
        <v>90</v>
      </c>
      <c r="E21" s="46">
        <v>500</v>
      </c>
      <c r="G21" s="6">
        <f t="shared" si="0"/>
        <v>500</v>
      </c>
    </row>
    <row r="22" spans="1:9" s="31" customFormat="1" ht="15.75" customHeight="1">
      <c r="A22" s="32" t="s">
        <v>24</v>
      </c>
      <c r="B22" s="33" t="s">
        <v>27</v>
      </c>
      <c r="C22" s="1"/>
      <c r="D22" s="1"/>
      <c r="E22" s="47">
        <f>E23</f>
        <v>8500</v>
      </c>
      <c r="F22" s="29">
        <f>SUM(F23:F36)</f>
        <v>16000</v>
      </c>
      <c r="G22" s="30">
        <f>E25-F22</f>
        <v>800</v>
      </c>
      <c r="H22" s="29"/>
      <c r="I22" s="38"/>
    </row>
    <row r="23" spans="1:7" ht="38.25" outlineLevel="1">
      <c r="A23" s="25" t="s">
        <v>104</v>
      </c>
      <c r="B23" s="26" t="s">
        <v>27</v>
      </c>
      <c r="C23" s="2" t="s">
        <v>103</v>
      </c>
      <c r="D23" s="2"/>
      <c r="E23" s="46">
        <f>E24</f>
        <v>8500</v>
      </c>
      <c r="F23" s="5">
        <v>16000</v>
      </c>
      <c r="G23" s="6">
        <f>E26-F23</f>
        <v>300</v>
      </c>
    </row>
    <row r="24" spans="1:9" s="31" customFormat="1" ht="24.75" customHeight="1" outlineLevel="3">
      <c r="A24" s="25" t="s">
        <v>25</v>
      </c>
      <c r="B24" s="26" t="s">
        <v>27</v>
      </c>
      <c r="C24" s="2" t="s">
        <v>103</v>
      </c>
      <c r="D24" s="2" t="s">
        <v>26</v>
      </c>
      <c r="E24" s="46">
        <v>8500</v>
      </c>
      <c r="F24" s="52"/>
      <c r="G24" s="53"/>
      <c r="H24" s="52"/>
      <c r="I24" s="38"/>
    </row>
    <row r="25" spans="1:8" ht="38.25" customHeight="1" outlineLevel="3">
      <c r="A25" s="81" t="s">
        <v>29</v>
      </c>
      <c r="B25" s="17">
        <v>54</v>
      </c>
      <c r="C25" s="16"/>
      <c r="D25" s="3"/>
      <c r="E25" s="49">
        <f>E26+E33</f>
        <v>16800</v>
      </c>
      <c r="F25" s="8"/>
      <c r="G25" s="9"/>
      <c r="H25" s="8"/>
    </row>
    <row r="26" spans="1:8" ht="16.5" customHeight="1" outlineLevel="3">
      <c r="A26" s="75" t="s">
        <v>53</v>
      </c>
      <c r="B26" s="24" t="s">
        <v>118</v>
      </c>
      <c r="C26" s="24"/>
      <c r="D26" s="24"/>
      <c r="E26" s="45">
        <f>E27+E30</f>
        <v>16300</v>
      </c>
      <c r="F26" s="8"/>
      <c r="G26" s="9"/>
      <c r="H26" s="8"/>
    </row>
    <row r="27" spans="1:9" s="31" customFormat="1" ht="12.75" outlineLevel="2">
      <c r="A27" s="32" t="s">
        <v>113</v>
      </c>
      <c r="B27" s="33" t="s">
        <v>134</v>
      </c>
      <c r="C27" s="1"/>
      <c r="D27" s="1"/>
      <c r="E27" s="47">
        <f>E28</f>
        <v>12800</v>
      </c>
      <c r="F27" s="29"/>
      <c r="G27" s="30">
        <f>E30-F27</f>
        <v>3500</v>
      </c>
      <c r="H27" s="29"/>
      <c r="I27" s="38"/>
    </row>
    <row r="28" spans="1:7" ht="38.25" outlineLevel="2">
      <c r="A28" s="25" t="s">
        <v>104</v>
      </c>
      <c r="B28" s="26" t="s">
        <v>134</v>
      </c>
      <c r="C28" s="2" t="s">
        <v>103</v>
      </c>
      <c r="D28" s="2"/>
      <c r="E28" s="46">
        <f>E29</f>
        <v>12800</v>
      </c>
      <c r="G28" s="6" t="e">
        <f>#REF!-F28</f>
        <v>#REF!</v>
      </c>
    </row>
    <row r="29" spans="1:5" ht="12.75" outlineLevel="2">
      <c r="A29" s="25" t="s">
        <v>79</v>
      </c>
      <c r="B29" s="26" t="s">
        <v>134</v>
      </c>
      <c r="C29" s="2" t="s">
        <v>103</v>
      </c>
      <c r="D29" s="2" t="s">
        <v>80</v>
      </c>
      <c r="E29" s="46">
        <v>12800</v>
      </c>
    </row>
    <row r="30" spans="1:5" ht="25.5" outlineLevel="2">
      <c r="A30" s="32" t="s">
        <v>114</v>
      </c>
      <c r="B30" s="33" t="s">
        <v>135</v>
      </c>
      <c r="C30" s="1"/>
      <c r="D30" s="1"/>
      <c r="E30" s="47">
        <f>E31</f>
        <v>3500</v>
      </c>
    </row>
    <row r="31" spans="1:7" ht="25.5" outlineLevel="2">
      <c r="A31" s="25" t="s">
        <v>145</v>
      </c>
      <c r="B31" s="26" t="s">
        <v>135</v>
      </c>
      <c r="C31" s="2" t="s">
        <v>103</v>
      </c>
      <c r="D31" s="2"/>
      <c r="E31" s="46">
        <f>E32</f>
        <v>3500</v>
      </c>
      <c r="G31" s="6" t="e">
        <f>#REF!-F31</f>
        <v>#REF!</v>
      </c>
    </row>
    <row r="32" spans="1:7" ht="12.75" outlineLevel="2">
      <c r="A32" s="25" t="s">
        <v>79</v>
      </c>
      <c r="B32" s="26" t="s">
        <v>135</v>
      </c>
      <c r="C32" s="2" t="s">
        <v>103</v>
      </c>
      <c r="D32" s="2" t="s">
        <v>80</v>
      </c>
      <c r="E32" s="46">
        <v>3500</v>
      </c>
      <c r="G32" s="6" t="e">
        <f>#REF!-F32</f>
        <v>#REF!</v>
      </c>
    </row>
    <row r="33" spans="1:7" ht="12.75" outlineLevel="2">
      <c r="A33" s="12" t="s">
        <v>28</v>
      </c>
      <c r="B33" s="24" t="s">
        <v>119</v>
      </c>
      <c r="C33" s="24"/>
      <c r="D33" s="24"/>
      <c r="E33" s="45">
        <f>E34</f>
        <v>500</v>
      </c>
      <c r="G33" s="6">
        <f>E36-F33</f>
        <v>500</v>
      </c>
    </row>
    <row r="34" spans="1:9" s="31" customFormat="1" ht="25.5" outlineLevel="2">
      <c r="A34" s="32" t="s">
        <v>133</v>
      </c>
      <c r="B34" s="33" t="s">
        <v>132</v>
      </c>
      <c r="C34" s="1"/>
      <c r="D34" s="1"/>
      <c r="E34" s="47">
        <f>E35</f>
        <v>500</v>
      </c>
      <c r="F34" s="29"/>
      <c r="G34" s="30" t="e">
        <f>#REF!-F34</f>
        <v>#REF!</v>
      </c>
      <c r="H34" s="29"/>
      <c r="I34" s="38"/>
    </row>
    <row r="35" spans="1:7" ht="25.5" outlineLevel="2">
      <c r="A35" s="25" t="s">
        <v>145</v>
      </c>
      <c r="B35" s="26" t="s">
        <v>132</v>
      </c>
      <c r="C35" s="2"/>
      <c r="D35" s="2"/>
      <c r="E35" s="46">
        <f>E36</f>
        <v>500</v>
      </c>
      <c r="G35" s="6" t="e">
        <f>#REF!-F35</f>
        <v>#REF!</v>
      </c>
    </row>
    <row r="36" spans="1:7" ht="12.75" outlineLevel="2">
      <c r="A36" s="25" t="s">
        <v>79</v>
      </c>
      <c r="B36" s="26" t="s">
        <v>132</v>
      </c>
      <c r="C36" s="2" t="s">
        <v>146</v>
      </c>
      <c r="D36" s="2" t="s">
        <v>80</v>
      </c>
      <c r="E36" s="46">
        <v>500</v>
      </c>
      <c r="G36" s="6" t="e">
        <f>#REF!-F36</f>
        <v>#REF!</v>
      </c>
    </row>
    <row r="37" spans="1:5" ht="25.5" outlineLevel="2">
      <c r="A37" s="81" t="s">
        <v>120</v>
      </c>
      <c r="B37" s="17">
        <v>55</v>
      </c>
      <c r="C37" s="17"/>
      <c r="D37" s="3"/>
      <c r="E37" s="49">
        <f>E38+E48+E64</f>
        <v>172070.4</v>
      </c>
    </row>
    <row r="38" spans="1:5" ht="25.5" outlineLevel="2">
      <c r="A38" s="12" t="s">
        <v>121</v>
      </c>
      <c r="B38" s="24" t="s">
        <v>122</v>
      </c>
      <c r="C38" s="24"/>
      <c r="D38" s="24"/>
      <c r="E38" s="45">
        <f>E39+E43</f>
        <v>138575</v>
      </c>
    </row>
    <row r="39" spans="1:5" ht="25.5" outlineLevel="2">
      <c r="A39" s="44" t="s">
        <v>63</v>
      </c>
      <c r="B39" s="33" t="s">
        <v>110</v>
      </c>
      <c r="C39" s="1"/>
      <c r="D39" s="1"/>
      <c r="E39" s="47">
        <f>E40+E42</f>
        <v>76261.7</v>
      </c>
    </row>
    <row r="40" spans="1:7" ht="25.5" outlineLevel="2">
      <c r="A40" s="43" t="s">
        <v>109</v>
      </c>
      <c r="B40" s="26" t="s">
        <v>110</v>
      </c>
      <c r="C40" s="2" t="s">
        <v>105</v>
      </c>
      <c r="D40" s="2"/>
      <c r="E40" s="46">
        <f>E41</f>
        <v>66284</v>
      </c>
      <c r="G40" s="6" t="e">
        <f>#REF!-F40</f>
        <v>#REF!</v>
      </c>
    </row>
    <row r="41" spans="1:9" s="31" customFormat="1" ht="12.75" outlineLevel="2">
      <c r="A41" s="25" t="s">
        <v>73</v>
      </c>
      <c r="B41" s="26" t="s">
        <v>110</v>
      </c>
      <c r="C41" s="2" t="s">
        <v>105</v>
      </c>
      <c r="D41" s="2" t="s">
        <v>74</v>
      </c>
      <c r="E41" s="46">
        <v>66284</v>
      </c>
      <c r="F41" s="29"/>
      <c r="G41" s="30"/>
      <c r="H41" s="29"/>
      <c r="I41" s="38"/>
    </row>
    <row r="42" spans="1:9" s="31" customFormat="1" ht="25.5" outlineLevel="2">
      <c r="A42" s="25" t="s">
        <v>211</v>
      </c>
      <c r="B42" s="26" t="s">
        <v>212</v>
      </c>
      <c r="C42" s="2" t="s">
        <v>213</v>
      </c>
      <c r="D42" s="2" t="s">
        <v>74</v>
      </c>
      <c r="E42" s="46">
        <v>9977.7</v>
      </c>
      <c r="F42" s="29"/>
      <c r="G42" s="30"/>
      <c r="H42" s="29"/>
      <c r="I42" s="38"/>
    </row>
    <row r="43" spans="1:5" ht="12.75" outlineLevel="1">
      <c r="A43" s="44" t="s">
        <v>31</v>
      </c>
      <c r="B43" s="33" t="s">
        <v>30</v>
      </c>
      <c r="C43" s="1"/>
      <c r="D43" s="1"/>
      <c r="E43" s="47">
        <f>E44+E47+E46</f>
        <v>62313.3</v>
      </c>
    </row>
    <row r="44" spans="1:9" s="31" customFormat="1" ht="42" customHeight="1" outlineLevel="2">
      <c r="A44" s="43" t="s">
        <v>109</v>
      </c>
      <c r="B44" s="26" t="s">
        <v>30</v>
      </c>
      <c r="C44" s="2" t="s">
        <v>105</v>
      </c>
      <c r="D44" s="2"/>
      <c r="E44" s="46">
        <f>E45</f>
        <v>5028</v>
      </c>
      <c r="F44" s="29"/>
      <c r="G44" s="30"/>
      <c r="H44" s="29"/>
      <c r="I44" s="38"/>
    </row>
    <row r="45" spans="1:5" ht="12.75" outlineLevel="2">
      <c r="A45" s="25" t="s">
        <v>73</v>
      </c>
      <c r="B45" s="26" t="s">
        <v>30</v>
      </c>
      <c r="C45" s="2" t="s">
        <v>105</v>
      </c>
      <c r="D45" s="2" t="s">
        <v>74</v>
      </c>
      <c r="E45" s="46">
        <v>5028</v>
      </c>
    </row>
    <row r="46" spans="1:5" ht="12.75" outlineLevel="2">
      <c r="A46" s="43" t="s">
        <v>31</v>
      </c>
      <c r="B46" s="26" t="s">
        <v>215</v>
      </c>
      <c r="C46" s="2" t="s">
        <v>105</v>
      </c>
      <c r="D46" s="2" t="s">
        <v>74</v>
      </c>
      <c r="E46" s="46">
        <v>31657.7</v>
      </c>
    </row>
    <row r="47" spans="1:5" ht="12.75" outlineLevel="2">
      <c r="A47" s="43" t="s">
        <v>31</v>
      </c>
      <c r="B47" s="26" t="s">
        <v>214</v>
      </c>
      <c r="C47" s="2" t="s">
        <v>105</v>
      </c>
      <c r="D47" s="2" t="s">
        <v>74</v>
      </c>
      <c r="E47" s="46">
        <v>25627.6</v>
      </c>
    </row>
    <row r="48" spans="1:5" ht="25.5" outlineLevel="2">
      <c r="A48" s="13" t="s">
        <v>70</v>
      </c>
      <c r="B48" s="87" t="s">
        <v>85</v>
      </c>
      <c r="C48" s="4"/>
      <c r="D48" s="4"/>
      <c r="E48" s="88">
        <f>E49+E52+E55+E61+E58</f>
        <v>15160</v>
      </c>
    </row>
    <row r="49" spans="1:5" ht="38.25" outlineLevel="1">
      <c r="A49" s="64" t="s">
        <v>150</v>
      </c>
      <c r="B49" s="26" t="s">
        <v>149</v>
      </c>
      <c r="C49" s="1"/>
      <c r="D49" s="1"/>
      <c r="E49" s="47">
        <f>E50</f>
        <v>1560</v>
      </c>
    </row>
    <row r="50" spans="1:9" s="31" customFormat="1" ht="25.5" outlineLevel="2">
      <c r="A50" s="25" t="s">
        <v>35</v>
      </c>
      <c r="B50" s="26" t="s">
        <v>149</v>
      </c>
      <c r="C50" s="2" t="s">
        <v>34</v>
      </c>
      <c r="D50" s="2"/>
      <c r="E50" s="46">
        <f>E51</f>
        <v>1560</v>
      </c>
      <c r="F50" s="29"/>
      <c r="G50" s="30"/>
      <c r="H50" s="29"/>
      <c r="I50" s="38"/>
    </row>
    <row r="51" spans="1:5" ht="12.75" outlineLevel="2">
      <c r="A51" s="25" t="s">
        <v>73</v>
      </c>
      <c r="B51" s="26" t="s">
        <v>149</v>
      </c>
      <c r="C51" s="2" t="s">
        <v>34</v>
      </c>
      <c r="D51" s="2" t="s">
        <v>74</v>
      </c>
      <c r="E51" s="46">
        <v>1560</v>
      </c>
    </row>
    <row r="52" spans="1:5" ht="25.5" outlineLevel="2">
      <c r="A52" s="32" t="s">
        <v>152</v>
      </c>
      <c r="B52" s="33" t="s">
        <v>151</v>
      </c>
      <c r="C52" s="1"/>
      <c r="D52" s="1"/>
      <c r="E52" s="47">
        <f>E53</f>
        <v>600</v>
      </c>
    </row>
    <row r="53" spans="1:5" ht="25.5" outlineLevel="2">
      <c r="A53" s="25" t="s">
        <v>145</v>
      </c>
      <c r="B53" s="26" t="s">
        <v>151</v>
      </c>
      <c r="C53" s="2" t="s">
        <v>146</v>
      </c>
      <c r="D53" s="2"/>
      <c r="E53" s="46">
        <f>E54</f>
        <v>600</v>
      </c>
    </row>
    <row r="54" spans="1:5" ht="12.75" outlineLevel="2">
      <c r="A54" s="25" t="s">
        <v>73</v>
      </c>
      <c r="B54" s="26" t="s">
        <v>151</v>
      </c>
      <c r="C54" s="2" t="s">
        <v>146</v>
      </c>
      <c r="D54" s="2" t="s">
        <v>74</v>
      </c>
      <c r="E54" s="46">
        <v>600</v>
      </c>
    </row>
    <row r="55" spans="1:5" ht="12.75" outlineLevel="2">
      <c r="A55" s="32" t="s">
        <v>154</v>
      </c>
      <c r="B55" s="33" t="s">
        <v>153</v>
      </c>
      <c r="C55" s="1"/>
      <c r="D55" s="1"/>
      <c r="E55" s="47">
        <f>E56</f>
        <v>3400</v>
      </c>
    </row>
    <row r="56" spans="1:5" ht="25.5" outlineLevel="2">
      <c r="A56" s="25" t="s">
        <v>145</v>
      </c>
      <c r="B56" s="26" t="s">
        <v>153</v>
      </c>
      <c r="C56" s="2" t="s">
        <v>146</v>
      </c>
      <c r="D56" s="2"/>
      <c r="E56" s="46">
        <f>E57</f>
        <v>3400</v>
      </c>
    </row>
    <row r="57" spans="1:5" ht="12.75" outlineLevel="2">
      <c r="A57" s="25" t="s">
        <v>73</v>
      </c>
      <c r="B57" s="26" t="s">
        <v>153</v>
      </c>
      <c r="C57" s="2" t="s">
        <v>146</v>
      </c>
      <c r="D57" s="2" t="s">
        <v>74</v>
      </c>
      <c r="E57" s="46">
        <v>3400</v>
      </c>
    </row>
    <row r="58" spans="1:5" ht="12.75" outlineLevel="2">
      <c r="A58" s="40" t="s">
        <v>156</v>
      </c>
      <c r="B58" s="33" t="s">
        <v>155</v>
      </c>
      <c r="C58" s="1"/>
      <c r="D58" s="1"/>
      <c r="E58" s="47">
        <f>E59</f>
        <v>6500</v>
      </c>
    </row>
    <row r="59" spans="1:5" ht="25.5" outlineLevel="2">
      <c r="A59" s="25" t="s">
        <v>35</v>
      </c>
      <c r="B59" s="26" t="s">
        <v>155</v>
      </c>
      <c r="C59" s="2" t="s">
        <v>34</v>
      </c>
      <c r="D59" s="2"/>
      <c r="E59" s="46">
        <f>E60</f>
        <v>6500</v>
      </c>
    </row>
    <row r="60" spans="1:5" ht="12.75" outlineLevel="2">
      <c r="A60" s="25" t="s">
        <v>75</v>
      </c>
      <c r="B60" s="26" t="s">
        <v>155</v>
      </c>
      <c r="C60" s="2" t="s">
        <v>34</v>
      </c>
      <c r="D60" s="2" t="s">
        <v>196</v>
      </c>
      <c r="E60" s="46">
        <v>6500</v>
      </c>
    </row>
    <row r="61" spans="1:5" ht="12.75" outlineLevel="2">
      <c r="A61" s="40" t="s">
        <v>156</v>
      </c>
      <c r="B61" s="33" t="s">
        <v>155</v>
      </c>
      <c r="C61" s="1"/>
      <c r="D61" s="1"/>
      <c r="E61" s="47">
        <f>E62</f>
        <v>3100</v>
      </c>
    </row>
    <row r="62" spans="1:5" ht="25.5" outlineLevel="2">
      <c r="A62" s="25" t="s">
        <v>145</v>
      </c>
      <c r="B62" s="26" t="s">
        <v>155</v>
      </c>
      <c r="C62" s="2" t="s">
        <v>146</v>
      </c>
      <c r="D62" s="2"/>
      <c r="E62" s="46">
        <f>E63</f>
        <v>3100</v>
      </c>
    </row>
    <row r="63" spans="1:5" ht="12.75" outlineLevel="2">
      <c r="A63" s="25" t="s">
        <v>75</v>
      </c>
      <c r="B63" s="26" t="s">
        <v>155</v>
      </c>
      <c r="C63" s="2" t="s">
        <v>146</v>
      </c>
      <c r="D63" s="2" t="s">
        <v>196</v>
      </c>
      <c r="E63" s="46">
        <v>3100</v>
      </c>
    </row>
    <row r="64" spans="1:5" ht="25.5" outlineLevel="2">
      <c r="A64" s="12" t="s">
        <v>157</v>
      </c>
      <c r="B64" s="65">
        <v>55.4</v>
      </c>
      <c r="C64" s="24"/>
      <c r="D64" s="24"/>
      <c r="E64" s="45">
        <f>E65+E67+E69+E71</f>
        <v>18335.4</v>
      </c>
    </row>
    <row r="65" spans="1:5" ht="25.5" outlineLevel="2">
      <c r="A65" s="25" t="s">
        <v>145</v>
      </c>
      <c r="B65" s="26" t="s">
        <v>158</v>
      </c>
      <c r="C65" s="10" t="s">
        <v>146</v>
      </c>
      <c r="D65" s="10"/>
      <c r="E65" s="48">
        <f>E66</f>
        <v>7000</v>
      </c>
    </row>
    <row r="66" spans="1:5" ht="12.75" outlineLevel="2">
      <c r="A66" s="64" t="s">
        <v>160</v>
      </c>
      <c r="B66" s="26" t="s">
        <v>158</v>
      </c>
      <c r="C66" s="10" t="s">
        <v>146</v>
      </c>
      <c r="D66" s="10" t="s">
        <v>159</v>
      </c>
      <c r="E66" s="48">
        <v>7000</v>
      </c>
    </row>
    <row r="67" spans="1:7" ht="25.5" outlineLevel="1">
      <c r="A67" s="25" t="s">
        <v>145</v>
      </c>
      <c r="B67" s="26" t="s">
        <v>162</v>
      </c>
      <c r="C67" s="10" t="s">
        <v>146</v>
      </c>
      <c r="D67" s="10"/>
      <c r="E67" s="46">
        <f>E68</f>
        <v>200</v>
      </c>
      <c r="F67" s="5">
        <v>707331</v>
      </c>
      <c r="G67" s="6">
        <f>E75-F67</f>
        <v>-707311</v>
      </c>
    </row>
    <row r="68" spans="1:9" s="31" customFormat="1" ht="12.75" outlineLevel="2">
      <c r="A68" s="64" t="s">
        <v>161</v>
      </c>
      <c r="B68" s="26" t="s">
        <v>162</v>
      </c>
      <c r="C68" s="10" t="s">
        <v>146</v>
      </c>
      <c r="D68" s="10" t="s">
        <v>159</v>
      </c>
      <c r="E68" s="46">
        <v>200</v>
      </c>
      <c r="F68" s="29"/>
      <c r="G68" s="30">
        <f>E76-F68</f>
        <v>20</v>
      </c>
      <c r="H68" s="29"/>
      <c r="I68" s="38"/>
    </row>
    <row r="69" spans="1:9" s="31" customFormat="1" ht="25.5" outlineLevel="2">
      <c r="A69" s="25" t="s">
        <v>145</v>
      </c>
      <c r="B69" s="26" t="s">
        <v>163</v>
      </c>
      <c r="C69" s="10" t="s">
        <v>146</v>
      </c>
      <c r="D69" s="10"/>
      <c r="E69" s="46">
        <f>E70</f>
        <v>11015.4</v>
      </c>
      <c r="F69" s="29"/>
      <c r="G69" s="30"/>
      <c r="H69" s="29"/>
      <c r="I69" s="38"/>
    </row>
    <row r="70" spans="1:9" s="31" customFormat="1" ht="12.75" outlineLevel="2">
      <c r="A70" s="64" t="s">
        <v>164</v>
      </c>
      <c r="B70" s="26" t="s">
        <v>163</v>
      </c>
      <c r="C70" s="10" t="s">
        <v>146</v>
      </c>
      <c r="D70" s="10" t="s">
        <v>159</v>
      </c>
      <c r="E70" s="46">
        <v>11015.4</v>
      </c>
      <c r="F70" s="29"/>
      <c r="G70" s="30"/>
      <c r="H70" s="29"/>
      <c r="I70" s="38"/>
    </row>
    <row r="71" spans="1:9" s="31" customFormat="1" ht="12.75" outlineLevel="2">
      <c r="A71" s="40" t="s">
        <v>206</v>
      </c>
      <c r="B71" s="33" t="s">
        <v>202</v>
      </c>
      <c r="C71" s="7"/>
      <c r="D71" s="7"/>
      <c r="E71" s="47">
        <f>E72</f>
        <v>120</v>
      </c>
      <c r="F71" s="29"/>
      <c r="G71" s="30"/>
      <c r="H71" s="29"/>
      <c r="I71" s="38"/>
    </row>
    <row r="72" spans="1:9" s="31" customFormat="1" ht="25.5" outlineLevel="2">
      <c r="A72" s="25" t="s">
        <v>145</v>
      </c>
      <c r="B72" s="26" t="s">
        <v>202</v>
      </c>
      <c r="C72" s="10" t="s">
        <v>146</v>
      </c>
      <c r="D72" s="10"/>
      <c r="E72" s="46">
        <f>E73</f>
        <v>120</v>
      </c>
      <c r="F72" s="29"/>
      <c r="G72" s="30"/>
      <c r="H72" s="29"/>
      <c r="I72" s="38"/>
    </row>
    <row r="73" spans="1:9" s="31" customFormat="1" ht="12.75" outlineLevel="2">
      <c r="A73" s="64" t="s">
        <v>207</v>
      </c>
      <c r="B73" s="26" t="s">
        <v>202</v>
      </c>
      <c r="C73" s="10" t="s">
        <v>146</v>
      </c>
      <c r="D73" s="10" t="s">
        <v>159</v>
      </c>
      <c r="E73" s="46">
        <v>120</v>
      </c>
      <c r="F73" s="29"/>
      <c r="G73" s="30"/>
      <c r="H73" s="29"/>
      <c r="I73" s="38"/>
    </row>
    <row r="74" spans="1:7" ht="12.75" outlineLevel="2">
      <c r="A74" s="81" t="s">
        <v>165</v>
      </c>
      <c r="B74" s="17">
        <v>56</v>
      </c>
      <c r="C74" s="17"/>
      <c r="D74" s="3"/>
      <c r="E74" s="49">
        <f>E75+E79</f>
        <v>420</v>
      </c>
      <c r="G74" s="6">
        <f aca="true" t="shared" si="1" ref="G74:G85">E77-F74</f>
        <v>20</v>
      </c>
    </row>
    <row r="75" spans="1:7" ht="12.75" outlineLevel="2">
      <c r="A75" s="12" t="s">
        <v>123</v>
      </c>
      <c r="B75" s="24" t="s">
        <v>125</v>
      </c>
      <c r="C75" s="24"/>
      <c r="D75" s="24"/>
      <c r="E75" s="45">
        <f>E76</f>
        <v>20</v>
      </c>
      <c r="G75" s="6">
        <f t="shared" si="1"/>
        <v>20</v>
      </c>
    </row>
    <row r="76" spans="1:7" ht="12.75" outlineLevel="1">
      <c r="A76" s="44" t="s">
        <v>166</v>
      </c>
      <c r="B76" s="33" t="s">
        <v>210</v>
      </c>
      <c r="C76" s="1"/>
      <c r="D76" s="1"/>
      <c r="E76" s="47">
        <f>E77</f>
        <v>20</v>
      </c>
      <c r="F76" s="5">
        <v>451725.6</v>
      </c>
      <c r="G76" s="6">
        <f t="shared" si="1"/>
        <v>-451325.6</v>
      </c>
    </row>
    <row r="77" spans="1:9" s="31" customFormat="1" ht="25.5" outlineLevel="2">
      <c r="A77" s="25" t="s">
        <v>145</v>
      </c>
      <c r="B77" s="26" t="s">
        <v>210</v>
      </c>
      <c r="C77" s="10" t="s">
        <v>146</v>
      </c>
      <c r="D77" s="10"/>
      <c r="E77" s="48">
        <f>E78</f>
        <v>20</v>
      </c>
      <c r="F77" s="29"/>
      <c r="G77" s="30">
        <f t="shared" si="1"/>
        <v>400</v>
      </c>
      <c r="H77" s="29"/>
      <c r="I77" s="38"/>
    </row>
    <row r="78" spans="1:7" ht="12.75" outlineLevel="2">
      <c r="A78" s="43" t="s">
        <v>54</v>
      </c>
      <c r="B78" s="26" t="s">
        <v>210</v>
      </c>
      <c r="C78" s="10" t="s">
        <v>146</v>
      </c>
      <c r="D78" s="10" t="s">
        <v>55</v>
      </c>
      <c r="E78" s="48">
        <v>20</v>
      </c>
      <c r="G78" s="6">
        <f t="shared" si="1"/>
        <v>400</v>
      </c>
    </row>
    <row r="79" spans="1:7" ht="51" outlineLevel="2">
      <c r="A79" s="12" t="s">
        <v>124</v>
      </c>
      <c r="B79" s="24" t="s">
        <v>126</v>
      </c>
      <c r="C79" s="24"/>
      <c r="D79" s="24"/>
      <c r="E79" s="45">
        <f>E80</f>
        <v>400</v>
      </c>
      <c r="G79" s="6">
        <f t="shared" si="1"/>
        <v>200</v>
      </c>
    </row>
    <row r="80" spans="1:7" ht="25.5" outlineLevel="1">
      <c r="A80" s="44" t="s">
        <v>58</v>
      </c>
      <c r="B80" s="33" t="s">
        <v>167</v>
      </c>
      <c r="C80" s="1"/>
      <c r="D80" s="1"/>
      <c r="E80" s="47">
        <f>E81</f>
        <v>400</v>
      </c>
      <c r="F80" s="5">
        <v>46863.2</v>
      </c>
      <c r="G80" s="6" t="e">
        <f>#REF!-F80</f>
        <v>#REF!</v>
      </c>
    </row>
    <row r="81" spans="1:9" s="31" customFormat="1" ht="25.5" outlineLevel="2">
      <c r="A81" s="25" t="s">
        <v>145</v>
      </c>
      <c r="B81" s="26" t="s">
        <v>167</v>
      </c>
      <c r="C81" s="2" t="s">
        <v>146</v>
      </c>
      <c r="D81" s="2"/>
      <c r="E81" s="46">
        <f>E82+E83</f>
        <v>400</v>
      </c>
      <c r="F81" s="29"/>
      <c r="G81" s="30" t="e">
        <f>#REF!-F81</f>
        <v>#REF!</v>
      </c>
      <c r="H81" s="29"/>
      <c r="I81" s="38"/>
    </row>
    <row r="82" spans="1:7" ht="25.5" outlineLevel="2">
      <c r="A82" s="25" t="s">
        <v>56</v>
      </c>
      <c r="B82" s="26" t="s">
        <v>167</v>
      </c>
      <c r="C82" s="2" t="s">
        <v>146</v>
      </c>
      <c r="D82" s="2" t="s">
        <v>57</v>
      </c>
      <c r="E82" s="46">
        <v>200</v>
      </c>
      <c r="G82" s="6" t="e">
        <f>#REF!-F82</f>
        <v>#REF!</v>
      </c>
    </row>
    <row r="83" spans="1:9" s="31" customFormat="1" ht="12.75" outlineLevel="2">
      <c r="A83" s="25" t="s">
        <v>169</v>
      </c>
      <c r="B83" s="26" t="s">
        <v>167</v>
      </c>
      <c r="C83" s="2" t="s">
        <v>146</v>
      </c>
      <c r="D83" s="2" t="s">
        <v>168</v>
      </c>
      <c r="E83" s="46">
        <v>200</v>
      </c>
      <c r="F83" s="29"/>
      <c r="G83" s="30">
        <f t="shared" si="1"/>
        <v>900</v>
      </c>
      <c r="H83" s="29"/>
      <c r="I83" s="38"/>
    </row>
    <row r="84" spans="1:7" ht="12.75" outlineLevel="2">
      <c r="A84" s="81" t="s">
        <v>170</v>
      </c>
      <c r="B84" s="17">
        <v>57</v>
      </c>
      <c r="C84" s="17"/>
      <c r="D84" s="3"/>
      <c r="E84" s="49">
        <f>E85+E89+E96</f>
        <v>11113.6</v>
      </c>
      <c r="G84" s="6">
        <f t="shared" si="1"/>
        <v>900</v>
      </c>
    </row>
    <row r="85" spans="1:7" ht="12.75" outlineLevel="2">
      <c r="A85" s="12" t="s">
        <v>171</v>
      </c>
      <c r="B85" s="24" t="s">
        <v>127</v>
      </c>
      <c r="C85" s="24"/>
      <c r="D85" s="24"/>
      <c r="E85" s="45">
        <f>E86</f>
        <v>900</v>
      </c>
      <c r="G85" s="6">
        <f t="shared" si="1"/>
        <v>900</v>
      </c>
    </row>
    <row r="86" spans="1:9" s="31" customFormat="1" ht="25.5" outlineLevel="2">
      <c r="A86" s="44" t="s">
        <v>66</v>
      </c>
      <c r="B86" s="33" t="s">
        <v>106</v>
      </c>
      <c r="C86" s="1"/>
      <c r="D86" s="1"/>
      <c r="E86" s="47">
        <f>E87</f>
        <v>900</v>
      </c>
      <c r="F86" s="29"/>
      <c r="G86" s="30" t="e">
        <f>#REF!-F86</f>
        <v>#REF!</v>
      </c>
      <c r="H86" s="29"/>
      <c r="I86" s="38"/>
    </row>
    <row r="87" spans="1:7" ht="25.5" outlineLevel="2" collapsed="1">
      <c r="A87" s="25" t="s">
        <v>145</v>
      </c>
      <c r="B87" s="26" t="s">
        <v>106</v>
      </c>
      <c r="C87" s="2" t="s">
        <v>146</v>
      </c>
      <c r="D87" s="2"/>
      <c r="E87" s="46">
        <f>E88</f>
        <v>900</v>
      </c>
      <c r="G87" s="6" t="e">
        <f>#REF!-F87</f>
        <v>#REF!</v>
      </c>
    </row>
    <row r="88" spans="1:7" ht="12.75" outlineLevel="2">
      <c r="A88" s="25" t="s">
        <v>64</v>
      </c>
      <c r="B88" s="26" t="s">
        <v>106</v>
      </c>
      <c r="C88" s="2" t="s">
        <v>146</v>
      </c>
      <c r="D88" s="2" t="s">
        <v>65</v>
      </c>
      <c r="E88" s="46">
        <v>900</v>
      </c>
      <c r="G88" s="6" t="e">
        <f>#REF!-F88</f>
        <v>#REF!</v>
      </c>
    </row>
    <row r="89" spans="1:5" ht="25.5" outlineLevel="2">
      <c r="A89" s="12" t="s">
        <v>172</v>
      </c>
      <c r="B89" s="24" t="s">
        <v>128</v>
      </c>
      <c r="C89" s="24"/>
      <c r="D89" s="24"/>
      <c r="E89" s="45">
        <f>E93+E90</f>
        <v>120</v>
      </c>
    </row>
    <row r="90" spans="1:9" s="31" customFormat="1" ht="25.5" outlineLevel="2">
      <c r="A90" s="44" t="s">
        <v>173</v>
      </c>
      <c r="B90" s="42" t="s">
        <v>108</v>
      </c>
      <c r="C90" s="7"/>
      <c r="D90" s="7"/>
      <c r="E90" s="51">
        <f>E91</f>
        <v>20</v>
      </c>
      <c r="F90" s="29"/>
      <c r="G90" s="30" t="e">
        <f>#REF!-F90</f>
        <v>#REF!</v>
      </c>
      <c r="H90" s="29"/>
      <c r="I90" s="38"/>
    </row>
    <row r="91" spans="1:7" ht="25.5" outlineLevel="2">
      <c r="A91" s="25" t="s">
        <v>145</v>
      </c>
      <c r="B91" s="42" t="s">
        <v>108</v>
      </c>
      <c r="C91" s="10" t="s">
        <v>146</v>
      </c>
      <c r="D91" s="10"/>
      <c r="E91" s="48">
        <f>E92</f>
        <v>20</v>
      </c>
      <c r="G91" s="6" t="e">
        <f>#REF!-F91</f>
        <v>#REF!</v>
      </c>
    </row>
    <row r="92" spans="1:7" ht="25.5" outlineLevel="2">
      <c r="A92" s="25" t="s">
        <v>173</v>
      </c>
      <c r="B92" s="42" t="s">
        <v>108</v>
      </c>
      <c r="C92" s="10" t="s">
        <v>146</v>
      </c>
      <c r="D92" s="10" t="s">
        <v>68</v>
      </c>
      <c r="E92" s="48">
        <v>20</v>
      </c>
      <c r="G92" s="6" t="e">
        <f>#REF!-F92</f>
        <v>#REF!</v>
      </c>
    </row>
    <row r="93" spans="1:7" ht="25.5" outlineLevel="1">
      <c r="A93" s="44" t="s">
        <v>175</v>
      </c>
      <c r="B93" s="33" t="s">
        <v>174</v>
      </c>
      <c r="C93" s="7"/>
      <c r="D93" s="7"/>
      <c r="E93" s="51">
        <f>E94</f>
        <v>100</v>
      </c>
      <c r="G93" s="6">
        <f>E96-F93</f>
        <v>10093.6</v>
      </c>
    </row>
    <row r="94" spans="1:9" s="31" customFormat="1" ht="25.5" outlineLevel="2">
      <c r="A94" s="25" t="s">
        <v>145</v>
      </c>
      <c r="B94" s="26" t="s">
        <v>174</v>
      </c>
      <c r="C94" s="10" t="s">
        <v>146</v>
      </c>
      <c r="D94" s="10"/>
      <c r="E94" s="48">
        <f>E95</f>
        <v>100</v>
      </c>
      <c r="F94" s="29"/>
      <c r="G94" s="30">
        <f>E97-F94</f>
        <v>9493.6</v>
      </c>
      <c r="H94" s="29"/>
      <c r="I94" s="38"/>
    </row>
    <row r="95" spans="1:9" s="31" customFormat="1" ht="12.75" outlineLevel="2">
      <c r="A95" s="25" t="s">
        <v>59</v>
      </c>
      <c r="B95" s="26" t="s">
        <v>174</v>
      </c>
      <c r="C95" s="10" t="s">
        <v>146</v>
      </c>
      <c r="D95" s="10" t="s">
        <v>60</v>
      </c>
      <c r="E95" s="48">
        <v>100</v>
      </c>
      <c r="F95" s="29"/>
      <c r="G95" s="30"/>
      <c r="H95" s="29"/>
      <c r="I95" s="38"/>
    </row>
    <row r="96" spans="1:9" s="31" customFormat="1" ht="12.75" outlineLevel="2">
      <c r="A96" s="12" t="s">
        <v>177</v>
      </c>
      <c r="B96" s="24" t="s">
        <v>129</v>
      </c>
      <c r="C96" s="24"/>
      <c r="D96" s="24"/>
      <c r="E96" s="45">
        <f>E97+E101</f>
        <v>10093.6</v>
      </c>
      <c r="F96" s="29"/>
      <c r="G96" s="30"/>
      <c r="H96" s="29"/>
      <c r="I96" s="38"/>
    </row>
    <row r="97" spans="1:7" ht="25.5" outlineLevel="2" collapsed="1">
      <c r="A97" s="44" t="s">
        <v>0</v>
      </c>
      <c r="B97" s="33" t="s">
        <v>176</v>
      </c>
      <c r="C97" s="1"/>
      <c r="D97" s="1"/>
      <c r="E97" s="47">
        <f>E98</f>
        <v>9493.6</v>
      </c>
      <c r="G97" s="6" t="e">
        <f>#REF!-F97</f>
        <v>#REF!</v>
      </c>
    </row>
    <row r="98" spans="1:7" ht="25.5" outlineLevel="2">
      <c r="A98" s="25" t="s">
        <v>145</v>
      </c>
      <c r="B98" s="33" t="s">
        <v>176</v>
      </c>
      <c r="C98" s="2" t="s">
        <v>146</v>
      </c>
      <c r="D98" s="2"/>
      <c r="E98" s="46">
        <f>E99</f>
        <v>9493.6</v>
      </c>
      <c r="G98" s="6" t="e">
        <f>#REF!-F98</f>
        <v>#REF!</v>
      </c>
    </row>
    <row r="99" spans="1:7" ht="31.5" customHeight="1" outlineLevel="1">
      <c r="A99" s="25" t="s">
        <v>61</v>
      </c>
      <c r="B99" s="33" t="s">
        <v>176</v>
      </c>
      <c r="C99" s="2" t="s">
        <v>146</v>
      </c>
      <c r="D99" s="2" t="s">
        <v>62</v>
      </c>
      <c r="E99" s="46">
        <v>9493.6</v>
      </c>
      <c r="F99" s="5">
        <v>5944.5</v>
      </c>
      <c r="G99" s="6" t="e">
        <f>#REF!-F99</f>
        <v>#REF!</v>
      </c>
    </row>
    <row r="100" spans="1:5" ht="31.5" customHeight="1" outlineLevel="1">
      <c r="A100" s="44" t="s">
        <v>0</v>
      </c>
      <c r="B100" s="33" t="s">
        <v>178</v>
      </c>
      <c r="C100" s="1" t="s">
        <v>146</v>
      </c>
      <c r="D100" s="1"/>
      <c r="E100" s="47">
        <f>E101</f>
        <v>600</v>
      </c>
    </row>
    <row r="101" spans="1:5" ht="31.5" customHeight="1" outlineLevel="1">
      <c r="A101" s="25" t="s">
        <v>145</v>
      </c>
      <c r="B101" s="26" t="s">
        <v>178</v>
      </c>
      <c r="C101" s="2" t="s">
        <v>146</v>
      </c>
      <c r="D101" s="2"/>
      <c r="E101" s="46">
        <f>E102</f>
        <v>600</v>
      </c>
    </row>
    <row r="102" spans="1:5" ht="31.5" customHeight="1" outlineLevel="1">
      <c r="A102" s="25" t="s">
        <v>61</v>
      </c>
      <c r="B102" s="33" t="s">
        <v>178</v>
      </c>
      <c r="C102" s="2" t="s">
        <v>146</v>
      </c>
      <c r="D102" s="2" t="s">
        <v>62</v>
      </c>
      <c r="E102" s="46">
        <v>600</v>
      </c>
    </row>
    <row r="103" spans="1:7" ht="36.75" customHeight="1" outlineLevel="2">
      <c r="A103" s="81" t="s">
        <v>130</v>
      </c>
      <c r="B103" s="17">
        <v>58</v>
      </c>
      <c r="C103" s="17"/>
      <c r="D103" s="3"/>
      <c r="E103" s="49">
        <f>E104</f>
        <v>500</v>
      </c>
      <c r="G103" s="6">
        <f>E105-F103</f>
        <v>500</v>
      </c>
    </row>
    <row r="104" spans="1:7" ht="25.5" outlineLevel="2">
      <c r="A104" s="12" t="s">
        <v>179</v>
      </c>
      <c r="B104" s="24" t="s">
        <v>131</v>
      </c>
      <c r="C104" s="24"/>
      <c r="D104" s="24"/>
      <c r="E104" s="45">
        <f>E105</f>
        <v>500</v>
      </c>
      <c r="G104" s="6">
        <f>E106-F104</f>
        <v>500</v>
      </c>
    </row>
    <row r="105" spans="1:7" ht="25.5" outlineLevel="1">
      <c r="A105" s="25" t="s">
        <v>145</v>
      </c>
      <c r="B105" s="26" t="s">
        <v>112</v>
      </c>
      <c r="C105" s="2" t="s">
        <v>146</v>
      </c>
      <c r="D105" s="2"/>
      <c r="E105" s="46">
        <f>SUM(E106:E106)</f>
        <v>500</v>
      </c>
      <c r="G105" s="6" t="e">
        <f>#REF!-F105</f>
        <v>#REF!</v>
      </c>
    </row>
    <row r="106" spans="1:9" s="31" customFormat="1" ht="25.5" outlineLevel="2">
      <c r="A106" s="25" t="s">
        <v>179</v>
      </c>
      <c r="B106" s="26" t="s">
        <v>112</v>
      </c>
      <c r="C106" s="2" t="s">
        <v>146</v>
      </c>
      <c r="D106" s="2" t="s">
        <v>159</v>
      </c>
      <c r="E106" s="46">
        <v>500</v>
      </c>
      <c r="F106" s="29"/>
      <c r="G106" s="30" t="e">
        <f>#REF!-F106</f>
        <v>#REF!</v>
      </c>
      <c r="H106" s="29"/>
      <c r="I106" s="38"/>
    </row>
    <row r="107" spans="1:7" ht="25.5" customHeight="1" outlineLevel="2">
      <c r="A107" s="81" t="s">
        <v>193</v>
      </c>
      <c r="B107" s="17">
        <v>59</v>
      </c>
      <c r="C107" s="18"/>
      <c r="D107" s="3"/>
      <c r="E107" s="49">
        <f>E109</f>
        <v>700</v>
      </c>
      <c r="G107" s="6" t="e">
        <f>#REF!-F107</f>
        <v>#REF!</v>
      </c>
    </row>
    <row r="108" spans="1:7" ht="12.75" outlineLevel="3">
      <c r="A108" s="12" t="s">
        <v>194</v>
      </c>
      <c r="B108" s="24" t="s">
        <v>136</v>
      </c>
      <c r="C108" s="24"/>
      <c r="D108" s="24"/>
      <c r="E108" s="45">
        <f>E109</f>
        <v>700</v>
      </c>
      <c r="G108" s="6">
        <f>E111-F108</f>
        <v>700</v>
      </c>
    </row>
    <row r="109" spans="1:9" s="31" customFormat="1" ht="40.5" customHeight="1" outlineLevel="3">
      <c r="A109" s="44" t="s">
        <v>78</v>
      </c>
      <c r="B109" s="33" t="s">
        <v>111</v>
      </c>
      <c r="C109" s="1"/>
      <c r="D109" s="1"/>
      <c r="E109" s="47">
        <f>E110</f>
        <v>700</v>
      </c>
      <c r="F109" s="29"/>
      <c r="G109" s="30" t="e">
        <f>#REF!-F109</f>
        <v>#REF!</v>
      </c>
      <c r="H109" s="29"/>
      <c r="I109" s="38"/>
    </row>
    <row r="110" spans="1:7" ht="25.5" outlineLevel="3">
      <c r="A110" s="25" t="s">
        <v>145</v>
      </c>
      <c r="B110" s="26" t="s">
        <v>111</v>
      </c>
      <c r="C110" s="2" t="s">
        <v>146</v>
      </c>
      <c r="D110" s="2"/>
      <c r="E110" s="46">
        <f>E111</f>
        <v>700</v>
      </c>
      <c r="G110" s="6" t="e">
        <f>#REF!-F110</f>
        <v>#REF!</v>
      </c>
    </row>
    <row r="111" spans="1:7" ht="12.75" outlineLevel="3" collapsed="1">
      <c r="A111" s="25" t="s">
        <v>76</v>
      </c>
      <c r="B111" s="26" t="s">
        <v>111</v>
      </c>
      <c r="C111" s="2" t="s">
        <v>146</v>
      </c>
      <c r="D111" s="2" t="s">
        <v>77</v>
      </c>
      <c r="E111" s="46">
        <v>700</v>
      </c>
      <c r="G111" s="6" t="e">
        <f>#REF!-F111</f>
        <v>#REF!</v>
      </c>
    </row>
    <row r="112" spans="1:7" ht="12.75" outlineLevel="2">
      <c r="A112" s="81" t="s">
        <v>138</v>
      </c>
      <c r="B112" s="17">
        <v>61</v>
      </c>
      <c r="C112" s="17"/>
      <c r="D112" s="3"/>
      <c r="E112" s="49">
        <f>E113+E123</f>
        <v>18918.9</v>
      </c>
      <c r="G112" s="6" t="e">
        <f>#REF!-F112</f>
        <v>#REF!</v>
      </c>
    </row>
    <row r="113" spans="1:7" ht="26.25" customHeight="1" outlineLevel="2">
      <c r="A113" s="75" t="s">
        <v>15</v>
      </c>
      <c r="B113" s="24" t="s">
        <v>9</v>
      </c>
      <c r="C113" s="24"/>
      <c r="D113" s="24"/>
      <c r="E113" s="45">
        <f>E114+E117+E120</f>
        <v>14608.400000000001</v>
      </c>
      <c r="G113" s="6" t="e">
        <f>#REF!-F113</f>
        <v>#REF!</v>
      </c>
    </row>
    <row r="114" spans="1:5" ht="12.75" outlineLevel="2">
      <c r="A114" s="32" t="s">
        <v>143</v>
      </c>
      <c r="B114" s="33" t="s">
        <v>10</v>
      </c>
      <c r="C114" s="1"/>
      <c r="D114" s="1"/>
      <c r="E114" s="47">
        <f>E115</f>
        <v>12661.7</v>
      </c>
    </row>
    <row r="115" spans="1:5" ht="25.5" outlineLevel="2">
      <c r="A115" s="25" t="s">
        <v>142</v>
      </c>
      <c r="B115" s="26" t="s">
        <v>10</v>
      </c>
      <c r="C115" s="2" t="s">
        <v>141</v>
      </c>
      <c r="D115" s="2"/>
      <c r="E115" s="46">
        <f>SUM(E116:E116)</f>
        <v>12661.7</v>
      </c>
    </row>
    <row r="116" spans="1:5" ht="38.25" outlineLevel="2">
      <c r="A116" s="25" t="s">
        <v>40</v>
      </c>
      <c r="B116" s="26" t="s">
        <v>10</v>
      </c>
      <c r="C116" s="2" t="s">
        <v>141</v>
      </c>
      <c r="D116" s="2" t="s">
        <v>41</v>
      </c>
      <c r="E116" s="46">
        <v>12661.7</v>
      </c>
    </row>
    <row r="117" spans="1:9" s="31" customFormat="1" ht="25.5" outlineLevel="2">
      <c r="A117" s="32" t="s">
        <v>42</v>
      </c>
      <c r="B117" s="33" t="s">
        <v>11</v>
      </c>
      <c r="C117" s="1"/>
      <c r="D117" s="1"/>
      <c r="E117" s="47">
        <f>E118</f>
        <v>1400</v>
      </c>
      <c r="F117" s="29"/>
      <c r="G117" s="30"/>
      <c r="H117" s="29"/>
      <c r="I117" s="38"/>
    </row>
    <row r="118" spans="1:5" ht="25.5" outlineLevel="2">
      <c r="A118" s="25" t="s">
        <v>142</v>
      </c>
      <c r="B118" s="26" t="s">
        <v>11</v>
      </c>
      <c r="C118" s="2" t="s">
        <v>141</v>
      </c>
      <c r="D118" s="2"/>
      <c r="E118" s="46">
        <f>E119</f>
        <v>1400</v>
      </c>
    </row>
    <row r="119" spans="1:5" ht="38.25" outlineLevel="2">
      <c r="A119" s="25" t="s">
        <v>37</v>
      </c>
      <c r="B119" s="26" t="s">
        <v>11</v>
      </c>
      <c r="C119" s="2" t="s">
        <v>141</v>
      </c>
      <c r="D119" s="2" t="s">
        <v>41</v>
      </c>
      <c r="E119" s="46">
        <v>1400</v>
      </c>
    </row>
    <row r="120" spans="1:9" s="31" customFormat="1" ht="89.25" customHeight="1" outlineLevel="2">
      <c r="A120" s="40" t="s">
        <v>4</v>
      </c>
      <c r="B120" s="33" t="s">
        <v>14</v>
      </c>
      <c r="C120" s="1"/>
      <c r="D120" s="1"/>
      <c r="E120" s="47">
        <f>E121</f>
        <v>546.7</v>
      </c>
      <c r="F120" s="29"/>
      <c r="G120" s="30"/>
      <c r="H120" s="29"/>
      <c r="I120" s="38"/>
    </row>
    <row r="121" spans="1:5" ht="25.5" outlineLevel="2">
      <c r="A121" s="25" t="s">
        <v>142</v>
      </c>
      <c r="B121" s="26" t="s">
        <v>14</v>
      </c>
      <c r="C121" s="2" t="s">
        <v>141</v>
      </c>
      <c r="D121" s="2"/>
      <c r="E121" s="46">
        <f>E122</f>
        <v>546.7</v>
      </c>
    </row>
    <row r="122" spans="1:5" ht="25.5" outlineLevel="2">
      <c r="A122" s="25" t="s">
        <v>43</v>
      </c>
      <c r="B122" s="26" t="s">
        <v>14</v>
      </c>
      <c r="C122" s="2" t="s">
        <v>141</v>
      </c>
      <c r="D122" s="2" t="s">
        <v>41</v>
      </c>
      <c r="E122" s="46">
        <v>546.7</v>
      </c>
    </row>
    <row r="123" spans="1:9" s="31" customFormat="1" ht="12.75" outlineLevel="2">
      <c r="A123" s="75" t="s">
        <v>8</v>
      </c>
      <c r="B123" s="65" t="s">
        <v>7</v>
      </c>
      <c r="C123" s="24"/>
      <c r="D123" s="24"/>
      <c r="E123" s="45">
        <f>E124+E128</f>
        <v>4310.5</v>
      </c>
      <c r="F123" s="29"/>
      <c r="G123" s="30"/>
      <c r="H123" s="29"/>
      <c r="I123" s="38"/>
    </row>
    <row r="124" spans="1:9" s="31" customFormat="1" ht="25.5" outlineLevel="2">
      <c r="A124" s="32" t="s">
        <v>144</v>
      </c>
      <c r="B124" s="33" t="s">
        <v>12</v>
      </c>
      <c r="C124" s="1"/>
      <c r="D124" s="1"/>
      <c r="E124" s="47">
        <f>E125+E127</f>
        <v>3210.5</v>
      </c>
      <c r="F124" s="29"/>
      <c r="G124" s="30"/>
      <c r="H124" s="29"/>
      <c r="I124" s="38"/>
    </row>
    <row r="125" spans="1:9" s="31" customFormat="1" ht="25.5" outlineLevel="2">
      <c r="A125" s="25" t="s">
        <v>142</v>
      </c>
      <c r="B125" s="26" t="s">
        <v>12</v>
      </c>
      <c r="C125" s="2" t="s">
        <v>141</v>
      </c>
      <c r="D125" s="2"/>
      <c r="E125" s="46">
        <f>E126</f>
        <v>1450</v>
      </c>
      <c r="F125" s="29"/>
      <c r="G125" s="30"/>
      <c r="H125" s="29"/>
      <c r="I125" s="38"/>
    </row>
    <row r="126" spans="1:9" s="31" customFormat="1" ht="38.25" outlineLevel="2">
      <c r="A126" s="25" t="s">
        <v>37</v>
      </c>
      <c r="B126" s="26" t="s">
        <v>12</v>
      </c>
      <c r="C126" s="2" t="s">
        <v>141</v>
      </c>
      <c r="D126" s="2" t="s">
        <v>41</v>
      </c>
      <c r="E126" s="46">
        <v>1450</v>
      </c>
      <c r="F126" s="29"/>
      <c r="G126" s="30"/>
      <c r="H126" s="29"/>
      <c r="I126" s="38"/>
    </row>
    <row r="127" spans="1:5" ht="38.25" outlineLevel="2">
      <c r="A127" s="25" t="s">
        <v>37</v>
      </c>
      <c r="B127" s="26" t="s">
        <v>12</v>
      </c>
      <c r="C127" s="2" t="s">
        <v>146</v>
      </c>
      <c r="D127" s="2" t="s">
        <v>41</v>
      </c>
      <c r="E127" s="46">
        <v>1760.5</v>
      </c>
    </row>
    <row r="128" spans="1:9" s="31" customFormat="1" ht="12.75" outlineLevel="2">
      <c r="A128" s="32" t="s">
        <v>39</v>
      </c>
      <c r="B128" s="33" t="s">
        <v>13</v>
      </c>
      <c r="C128" s="1"/>
      <c r="D128" s="1"/>
      <c r="E128" s="47">
        <f>E129</f>
        <v>1100</v>
      </c>
      <c r="F128" s="29"/>
      <c r="G128" s="30"/>
      <c r="H128" s="29"/>
      <c r="I128" s="38"/>
    </row>
    <row r="129" spans="1:5" ht="38.25" outlineLevel="2">
      <c r="A129" s="25" t="s">
        <v>147</v>
      </c>
      <c r="B129" s="26" t="s">
        <v>13</v>
      </c>
      <c r="C129" s="2" t="s">
        <v>148</v>
      </c>
      <c r="D129" s="2"/>
      <c r="E129" s="46">
        <f>E130</f>
        <v>1100</v>
      </c>
    </row>
    <row r="130" spans="1:5" ht="38.25" outlineLevel="2">
      <c r="A130" s="25" t="s">
        <v>37</v>
      </c>
      <c r="B130" s="26" t="s">
        <v>13</v>
      </c>
      <c r="C130" s="2" t="s">
        <v>148</v>
      </c>
      <c r="D130" s="2" t="s">
        <v>38</v>
      </c>
      <c r="E130" s="46">
        <v>1100</v>
      </c>
    </row>
    <row r="131" spans="1:5" ht="12.75" outlineLevel="2">
      <c r="A131" s="81" t="s">
        <v>47</v>
      </c>
      <c r="B131" s="15">
        <v>62</v>
      </c>
      <c r="C131" s="14"/>
      <c r="D131" s="3"/>
      <c r="E131" s="49">
        <f>E132+E143+E146+E149+E152+E155+E158+E161+E164+E176+E167+E170+E173</f>
        <v>7800.8</v>
      </c>
    </row>
    <row r="132" spans="1:5" ht="12.75" outlineLevel="2">
      <c r="A132" s="12" t="s">
        <v>139</v>
      </c>
      <c r="B132" s="24" t="s">
        <v>140</v>
      </c>
      <c r="C132" s="24"/>
      <c r="D132" s="24"/>
      <c r="E132" s="45">
        <f>E133+E135+E137+E139+E141</f>
        <v>372.5</v>
      </c>
    </row>
    <row r="133" spans="1:9" s="31" customFormat="1" ht="12.75" outlineLevel="2">
      <c r="A133" s="43" t="s">
        <v>189</v>
      </c>
      <c r="B133" s="26" t="s">
        <v>180</v>
      </c>
      <c r="C133" s="2" t="s">
        <v>97</v>
      </c>
      <c r="D133" s="1"/>
      <c r="E133" s="46">
        <f>E134</f>
        <v>64.1</v>
      </c>
      <c r="F133" s="29"/>
      <c r="G133" s="30"/>
      <c r="H133" s="29"/>
      <c r="I133" s="38"/>
    </row>
    <row r="134" spans="1:5" ht="25.5" outlineLevel="2">
      <c r="A134" s="25" t="s">
        <v>181</v>
      </c>
      <c r="B134" s="26" t="s">
        <v>180</v>
      </c>
      <c r="C134" s="2" t="s">
        <v>97</v>
      </c>
      <c r="D134" s="2" t="s">
        <v>41</v>
      </c>
      <c r="E134" s="46">
        <v>64.1</v>
      </c>
    </row>
    <row r="135" spans="1:5" ht="12.75" outlineLevel="2">
      <c r="A135" s="43" t="s">
        <v>189</v>
      </c>
      <c r="B135" s="41" t="s">
        <v>182</v>
      </c>
      <c r="C135" s="2" t="s">
        <v>97</v>
      </c>
      <c r="D135" s="2"/>
      <c r="E135" s="46">
        <f>E136</f>
        <v>132.4</v>
      </c>
    </row>
    <row r="136" spans="1:5" ht="12.75" outlineLevel="2">
      <c r="A136" s="25" t="s">
        <v>183</v>
      </c>
      <c r="B136" s="26" t="s">
        <v>182</v>
      </c>
      <c r="C136" s="2" t="s">
        <v>97</v>
      </c>
      <c r="D136" s="2" t="s">
        <v>41</v>
      </c>
      <c r="E136" s="46">
        <v>132.4</v>
      </c>
    </row>
    <row r="137" spans="1:5" ht="12.75" outlineLevel="2">
      <c r="A137" s="43" t="s">
        <v>189</v>
      </c>
      <c r="B137" s="41" t="s">
        <v>184</v>
      </c>
      <c r="C137" s="2" t="s">
        <v>97</v>
      </c>
      <c r="D137" s="2"/>
      <c r="E137" s="46">
        <f>E138</f>
        <v>24</v>
      </c>
    </row>
    <row r="138" spans="1:9" s="31" customFormat="1" ht="25.5" outlineLevel="2">
      <c r="A138" s="25" t="s">
        <v>185</v>
      </c>
      <c r="B138" s="41" t="s">
        <v>184</v>
      </c>
      <c r="C138" s="2" t="s">
        <v>97</v>
      </c>
      <c r="D138" s="2" t="s">
        <v>41</v>
      </c>
      <c r="E138" s="46">
        <v>24</v>
      </c>
      <c r="F138" s="29"/>
      <c r="G138" s="30"/>
      <c r="H138" s="29"/>
      <c r="I138" s="38"/>
    </row>
    <row r="139" spans="1:9" s="31" customFormat="1" ht="12.75" outlineLevel="2">
      <c r="A139" s="43" t="s">
        <v>189</v>
      </c>
      <c r="B139" s="41" t="s">
        <v>186</v>
      </c>
      <c r="C139" s="2" t="s">
        <v>97</v>
      </c>
      <c r="D139" s="2"/>
      <c r="E139" s="46">
        <f>E140</f>
        <v>104</v>
      </c>
      <c r="F139" s="29"/>
      <c r="G139" s="30"/>
      <c r="H139" s="29"/>
      <c r="I139" s="38"/>
    </row>
    <row r="140" spans="1:5" ht="25.5" outlineLevel="2">
      <c r="A140" s="25" t="s">
        <v>187</v>
      </c>
      <c r="B140" s="41" t="s">
        <v>186</v>
      </c>
      <c r="C140" s="2" t="s">
        <v>97</v>
      </c>
      <c r="D140" s="2" t="s">
        <v>41</v>
      </c>
      <c r="E140" s="46">
        <v>104</v>
      </c>
    </row>
    <row r="141" spans="1:5" ht="12.75" outlineLevel="2">
      <c r="A141" s="43" t="s">
        <v>189</v>
      </c>
      <c r="B141" s="41" t="s">
        <v>188</v>
      </c>
      <c r="C141" s="2" t="s">
        <v>97</v>
      </c>
      <c r="D141" s="2"/>
      <c r="E141" s="46">
        <f>E142</f>
        <v>48</v>
      </c>
    </row>
    <row r="142" spans="1:5" ht="25.5" outlineLevel="2">
      <c r="A142" s="25" t="s">
        <v>190</v>
      </c>
      <c r="B142" s="41" t="s">
        <v>188</v>
      </c>
      <c r="C142" s="2" t="s">
        <v>97</v>
      </c>
      <c r="D142" s="2" t="s">
        <v>41</v>
      </c>
      <c r="E142" s="46">
        <v>48</v>
      </c>
    </row>
    <row r="143" spans="1:9" s="31" customFormat="1" ht="12.75" outlineLevel="2">
      <c r="A143" s="44" t="s">
        <v>46</v>
      </c>
      <c r="B143" s="33" t="s">
        <v>5</v>
      </c>
      <c r="C143" s="1"/>
      <c r="D143" s="1"/>
      <c r="E143" s="47">
        <f>E144</f>
        <v>900</v>
      </c>
      <c r="F143" s="29"/>
      <c r="G143" s="30"/>
      <c r="H143" s="29"/>
      <c r="I143" s="38"/>
    </row>
    <row r="144" spans="1:5" ht="12.75" outlineLevel="2">
      <c r="A144" s="25" t="s">
        <v>98</v>
      </c>
      <c r="B144" s="26" t="s">
        <v>5</v>
      </c>
      <c r="C144" s="2" t="s">
        <v>6</v>
      </c>
      <c r="D144" s="2"/>
      <c r="E144" s="46">
        <f>E145</f>
        <v>900</v>
      </c>
    </row>
    <row r="145" spans="1:5" ht="12.75" outlineLevel="2">
      <c r="A145" s="25" t="s">
        <v>44</v>
      </c>
      <c r="B145" s="26" t="s">
        <v>5</v>
      </c>
      <c r="C145" s="2" t="s">
        <v>6</v>
      </c>
      <c r="D145" s="2" t="s">
        <v>45</v>
      </c>
      <c r="E145" s="46">
        <v>900</v>
      </c>
    </row>
    <row r="146" spans="1:9" s="31" customFormat="1" ht="25.5" outlineLevel="2">
      <c r="A146" s="32" t="s">
        <v>50</v>
      </c>
      <c r="B146" s="1" t="s">
        <v>33</v>
      </c>
      <c r="C146" s="1"/>
      <c r="D146" s="1"/>
      <c r="E146" s="47">
        <f>E147</f>
        <v>200</v>
      </c>
      <c r="F146" s="29"/>
      <c r="G146" s="30"/>
      <c r="H146" s="29"/>
      <c r="I146" s="38"/>
    </row>
    <row r="147" spans="1:5" ht="25.5" outlineLevel="2">
      <c r="A147" s="25" t="s">
        <v>145</v>
      </c>
      <c r="B147" s="2" t="s">
        <v>33</v>
      </c>
      <c r="C147" s="2" t="s">
        <v>146</v>
      </c>
      <c r="D147" s="2"/>
      <c r="E147" s="46">
        <f>E148</f>
        <v>200</v>
      </c>
    </row>
    <row r="148" spans="1:5" ht="12.75" outlineLevel="2">
      <c r="A148" s="43" t="s">
        <v>48</v>
      </c>
      <c r="B148" s="2" t="s">
        <v>33</v>
      </c>
      <c r="C148" s="2" t="s">
        <v>146</v>
      </c>
      <c r="D148" s="2" t="s">
        <v>49</v>
      </c>
      <c r="E148" s="46">
        <v>200</v>
      </c>
    </row>
    <row r="149" spans="1:9" s="31" customFormat="1" ht="12.75" outlineLevel="2">
      <c r="A149" s="32" t="s">
        <v>1</v>
      </c>
      <c r="B149" s="42" t="s">
        <v>2</v>
      </c>
      <c r="C149" s="1"/>
      <c r="D149" s="1"/>
      <c r="E149" s="47">
        <f>E150</f>
        <v>150</v>
      </c>
      <c r="F149" s="29"/>
      <c r="G149" s="30"/>
      <c r="H149" s="29"/>
      <c r="I149" s="38"/>
    </row>
    <row r="150" spans="1:5" ht="12.75" outlineLevel="2">
      <c r="A150" s="43" t="s">
        <v>3</v>
      </c>
      <c r="B150" s="41" t="s">
        <v>2</v>
      </c>
      <c r="C150" s="2" t="s">
        <v>102</v>
      </c>
      <c r="D150" s="2"/>
      <c r="E150" s="46">
        <f>E151</f>
        <v>150</v>
      </c>
    </row>
    <row r="151" spans="1:5" ht="12.75" outlineLevel="2">
      <c r="A151" s="43" t="s">
        <v>48</v>
      </c>
      <c r="B151" s="41" t="s">
        <v>2</v>
      </c>
      <c r="C151" s="2" t="s">
        <v>102</v>
      </c>
      <c r="D151" s="2" t="s">
        <v>49</v>
      </c>
      <c r="E151" s="46">
        <v>150</v>
      </c>
    </row>
    <row r="152" spans="1:9" s="31" customFormat="1" ht="25.5" outlineLevel="2">
      <c r="A152" s="44" t="s">
        <v>51</v>
      </c>
      <c r="B152" s="33" t="s">
        <v>16</v>
      </c>
      <c r="C152" s="1"/>
      <c r="D152" s="1"/>
      <c r="E152" s="47">
        <f>E153</f>
        <v>565</v>
      </c>
      <c r="F152" s="29"/>
      <c r="G152" s="30"/>
      <c r="H152" s="29"/>
      <c r="I152" s="38"/>
    </row>
    <row r="153" spans="1:5" ht="25.5" outlineLevel="2">
      <c r="A153" s="25" t="s">
        <v>145</v>
      </c>
      <c r="B153" s="26" t="s">
        <v>16</v>
      </c>
      <c r="C153" s="2" t="s">
        <v>146</v>
      </c>
      <c r="D153" s="2"/>
      <c r="E153" s="46">
        <f>E154</f>
        <v>565</v>
      </c>
    </row>
    <row r="154" spans="1:5" ht="12.75" outlineLevel="2">
      <c r="A154" s="43" t="s">
        <v>48</v>
      </c>
      <c r="B154" s="26" t="s">
        <v>16</v>
      </c>
      <c r="C154" s="2" t="s">
        <v>146</v>
      </c>
      <c r="D154" s="2" t="s">
        <v>49</v>
      </c>
      <c r="E154" s="46">
        <v>565</v>
      </c>
    </row>
    <row r="155" spans="1:9" s="31" customFormat="1" ht="38.25" outlineLevel="2">
      <c r="A155" s="44" t="s">
        <v>52</v>
      </c>
      <c r="B155" s="33" t="s">
        <v>17</v>
      </c>
      <c r="C155" s="1"/>
      <c r="D155" s="1"/>
      <c r="E155" s="47">
        <f>E156</f>
        <v>100</v>
      </c>
      <c r="F155" s="29"/>
      <c r="G155" s="30"/>
      <c r="H155" s="29"/>
      <c r="I155" s="38"/>
    </row>
    <row r="156" spans="1:5" ht="12.75" outlineLevel="2">
      <c r="A156" s="43" t="s">
        <v>100</v>
      </c>
      <c r="B156" s="26" t="s">
        <v>17</v>
      </c>
      <c r="C156" s="2" t="s">
        <v>101</v>
      </c>
      <c r="D156" s="2"/>
      <c r="E156" s="46">
        <f>E157</f>
        <v>100</v>
      </c>
    </row>
    <row r="157" spans="1:5" ht="12.75" outlineLevel="2">
      <c r="A157" s="43" t="s">
        <v>48</v>
      </c>
      <c r="B157" s="26" t="s">
        <v>17</v>
      </c>
      <c r="C157" s="2" t="s">
        <v>101</v>
      </c>
      <c r="D157" s="2" t="s">
        <v>49</v>
      </c>
      <c r="E157" s="46">
        <v>100</v>
      </c>
    </row>
    <row r="158" spans="1:9" s="31" customFormat="1" ht="27.75" customHeight="1" outlineLevel="2">
      <c r="A158" s="44" t="s">
        <v>99</v>
      </c>
      <c r="B158" s="33" t="s">
        <v>18</v>
      </c>
      <c r="C158" s="1"/>
      <c r="D158" s="1"/>
      <c r="E158" s="47">
        <f>E159</f>
        <v>100</v>
      </c>
      <c r="F158" s="29"/>
      <c r="G158" s="30"/>
      <c r="H158" s="29"/>
      <c r="I158" s="38"/>
    </row>
    <row r="159" spans="1:5" ht="25.5" outlineLevel="2">
      <c r="A159" s="25" t="s">
        <v>145</v>
      </c>
      <c r="B159" s="26" t="s">
        <v>18</v>
      </c>
      <c r="C159" s="2" t="s">
        <v>146</v>
      </c>
      <c r="D159" s="2"/>
      <c r="E159" s="46">
        <f>E160</f>
        <v>100</v>
      </c>
    </row>
    <row r="160" spans="1:5" ht="12.75" outlineLevel="2">
      <c r="A160" s="43" t="s">
        <v>48</v>
      </c>
      <c r="B160" s="26" t="s">
        <v>18</v>
      </c>
      <c r="C160" s="2" t="s">
        <v>146</v>
      </c>
      <c r="D160" s="2" t="s">
        <v>49</v>
      </c>
      <c r="E160" s="46">
        <v>100</v>
      </c>
    </row>
    <row r="161" spans="1:9" s="31" customFormat="1" ht="24" customHeight="1" outlineLevel="2">
      <c r="A161" s="44" t="s">
        <v>69</v>
      </c>
      <c r="B161" s="33" t="s">
        <v>107</v>
      </c>
      <c r="C161" s="1"/>
      <c r="D161" s="1"/>
      <c r="E161" s="47">
        <f>E162</f>
        <v>1000</v>
      </c>
      <c r="F161" s="29"/>
      <c r="G161" s="30"/>
      <c r="H161" s="29"/>
      <c r="I161" s="38"/>
    </row>
    <row r="162" spans="1:5" ht="25.5" outlineLevel="2">
      <c r="A162" s="25" t="s">
        <v>145</v>
      </c>
      <c r="B162" s="26" t="s">
        <v>107</v>
      </c>
      <c r="C162" s="2" t="s">
        <v>146</v>
      </c>
      <c r="D162" s="2"/>
      <c r="E162" s="46">
        <f>E163</f>
        <v>1000</v>
      </c>
    </row>
    <row r="163" spans="1:5" ht="12.75" outlineLevel="2">
      <c r="A163" s="43" t="s">
        <v>67</v>
      </c>
      <c r="B163" s="26" t="s">
        <v>107</v>
      </c>
      <c r="C163" s="2" t="s">
        <v>146</v>
      </c>
      <c r="D163" s="2" t="s">
        <v>68</v>
      </c>
      <c r="E163" s="46">
        <v>1000</v>
      </c>
    </row>
    <row r="164" spans="1:9" s="31" customFormat="1" ht="12.75" outlineLevel="2">
      <c r="A164" s="44" t="s">
        <v>192</v>
      </c>
      <c r="B164" s="33" t="s">
        <v>191</v>
      </c>
      <c r="C164" s="1"/>
      <c r="D164" s="1"/>
      <c r="E164" s="47">
        <f>E165</f>
        <v>2000</v>
      </c>
      <c r="F164" s="29"/>
      <c r="G164" s="30"/>
      <c r="H164" s="29"/>
      <c r="I164" s="38"/>
    </row>
    <row r="165" spans="1:5" ht="25.5" outlineLevel="2">
      <c r="A165" s="25" t="s">
        <v>145</v>
      </c>
      <c r="B165" s="26" t="s">
        <v>191</v>
      </c>
      <c r="C165" s="2" t="s">
        <v>146</v>
      </c>
      <c r="D165" s="2"/>
      <c r="E165" s="46">
        <f>E166</f>
        <v>2000</v>
      </c>
    </row>
    <row r="166" spans="1:5" ht="12.75" outlineLevel="2">
      <c r="A166" s="43" t="s">
        <v>67</v>
      </c>
      <c r="B166" s="26" t="s">
        <v>191</v>
      </c>
      <c r="C166" s="2" t="s">
        <v>146</v>
      </c>
      <c r="D166" s="2" t="s">
        <v>68</v>
      </c>
      <c r="E166" s="46">
        <v>2000</v>
      </c>
    </row>
    <row r="167" spans="1:5" ht="25.5" outlineLevel="2">
      <c r="A167" s="44" t="s">
        <v>200</v>
      </c>
      <c r="B167" s="33" t="s">
        <v>198</v>
      </c>
      <c r="C167" s="1"/>
      <c r="D167" s="1"/>
      <c r="E167" s="47">
        <f>E168</f>
        <v>1100</v>
      </c>
    </row>
    <row r="168" spans="1:5" ht="25.5" outlineLevel="2">
      <c r="A168" s="25" t="s">
        <v>145</v>
      </c>
      <c r="B168" s="33" t="s">
        <v>198</v>
      </c>
      <c r="C168" s="2" t="s">
        <v>146</v>
      </c>
      <c r="D168" s="2"/>
      <c r="E168" s="46">
        <f>E169</f>
        <v>1100</v>
      </c>
    </row>
    <row r="169" spans="1:5" ht="12.75" outlineLevel="2">
      <c r="A169" s="43" t="s">
        <v>201</v>
      </c>
      <c r="B169" s="33" t="s">
        <v>198</v>
      </c>
      <c r="C169" s="2" t="s">
        <v>146</v>
      </c>
      <c r="D169" s="2" t="s">
        <v>199</v>
      </c>
      <c r="E169" s="46">
        <v>1100</v>
      </c>
    </row>
    <row r="170" spans="1:5" ht="25.5" outlineLevel="2">
      <c r="A170" s="44" t="s">
        <v>204</v>
      </c>
      <c r="B170" s="26" t="s">
        <v>203</v>
      </c>
      <c r="C170" s="1"/>
      <c r="D170" s="1"/>
      <c r="E170" s="47">
        <f>E171+E172</f>
        <v>1028.3</v>
      </c>
    </row>
    <row r="171" spans="1:5" ht="25.5" outlineLevel="2">
      <c r="A171" s="25" t="s">
        <v>142</v>
      </c>
      <c r="B171" s="26" t="s">
        <v>203</v>
      </c>
      <c r="C171" s="2" t="s">
        <v>141</v>
      </c>
      <c r="D171" s="2" t="s">
        <v>205</v>
      </c>
      <c r="E171" s="46">
        <v>908.3</v>
      </c>
    </row>
    <row r="172" spans="1:5" ht="25.5" outlineLevel="2">
      <c r="A172" s="25" t="s">
        <v>145</v>
      </c>
      <c r="B172" s="26" t="s">
        <v>203</v>
      </c>
      <c r="C172" s="2" t="s">
        <v>146</v>
      </c>
      <c r="D172" s="2" t="s">
        <v>205</v>
      </c>
      <c r="E172" s="46">
        <v>120</v>
      </c>
    </row>
    <row r="173" spans="1:5" ht="12.75" outlineLevel="2">
      <c r="A173" s="32" t="s">
        <v>208</v>
      </c>
      <c r="B173" s="33" t="s">
        <v>198</v>
      </c>
      <c r="C173" s="1"/>
      <c r="D173" s="1"/>
      <c r="E173" s="47">
        <f>E174</f>
        <v>200</v>
      </c>
    </row>
    <row r="174" spans="1:5" ht="25.5" outlineLevel="2">
      <c r="A174" s="25" t="s">
        <v>145</v>
      </c>
      <c r="B174" s="26" t="s">
        <v>198</v>
      </c>
      <c r="C174" s="2" t="s">
        <v>146</v>
      </c>
      <c r="D174" s="2"/>
      <c r="E174" s="46">
        <f>E175</f>
        <v>200</v>
      </c>
    </row>
    <row r="175" spans="1:5" ht="12.75" outlineLevel="2">
      <c r="A175" s="25" t="s">
        <v>207</v>
      </c>
      <c r="B175" s="26" t="s">
        <v>198</v>
      </c>
      <c r="C175" s="2" t="s">
        <v>146</v>
      </c>
      <c r="D175" s="2" t="s">
        <v>159</v>
      </c>
      <c r="E175" s="46">
        <v>200</v>
      </c>
    </row>
    <row r="176" spans="1:9" s="31" customFormat="1" ht="38.25">
      <c r="A176" s="44" t="s">
        <v>197</v>
      </c>
      <c r="B176" s="33" t="s">
        <v>32</v>
      </c>
      <c r="C176" s="1"/>
      <c r="D176" s="1"/>
      <c r="E176" s="47">
        <f>E177</f>
        <v>85</v>
      </c>
      <c r="F176" s="29" t="e">
        <f>#REF!+#REF!+#REF!+#REF!+#REF!+#REF!+#REF!+#REF!+F22+F17+F12+#REF!</f>
        <v>#REF!</v>
      </c>
      <c r="G176" s="30" t="e">
        <f>E179-F176</f>
        <v>#REF!</v>
      </c>
      <c r="H176" s="29"/>
      <c r="I176" s="38"/>
    </row>
    <row r="177" spans="1:9" s="23" customFormat="1" ht="25.5">
      <c r="A177" s="25" t="s">
        <v>145</v>
      </c>
      <c r="B177" s="26" t="s">
        <v>32</v>
      </c>
      <c r="C177" s="2" t="s">
        <v>146</v>
      </c>
      <c r="D177" s="2"/>
      <c r="E177" s="46">
        <f>E178</f>
        <v>85</v>
      </c>
      <c r="F177" s="39"/>
      <c r="G177" s="57"/>
      <c r="H177" s="39"/>
      <c r="I177" s="37"/>
    </row>
    <row r="178" spans="1:9" s="23" customFormat="1" ht="12.75">
      <c r="A178" s="43" t="s">
        <v>48</v>
      </c>
      <c r="B178" s="26" t="s">
        <v>32</v>
      </c>
      <c r="C178" s="2" t="s">
        <v>146</v>
      </c>
      <c r="D178" s="2" t="s">
        <v>49</v>
      </c>
      <c r="E178" s="46">
        <v>85</v>
      </c>
      <c r="F178" s="39"/>
      <c r="G178" s="57"/>
      <c r="H178" s="39"/>
      <c r="I178" s="37"/>
    </row>
    <row r="179" spans="1:9" ht="42.75" customHeight="1">
      <c r="A179" s="82" t="s">
        <v>36</v>
      </c>
      <c r="B179" s="50"/>
      <c r="C179" s="50"/>
      <c r="D179" s="50"/>
      <c r="E179" s="63">
        <f>E12+E17+E25+E37+E74+E84+E103+E107+E112+E131</f>
        <v>238273.69999999998</v>
      </c>
      <c r="F179" s="59"/>
      <c r="G179" s="60"/>
      <c r="H179" s="59"/>
      <c r="I179" s="67"/>
    </row>
    <row r="180" spans="1:9" ht="15.75" customHeight="1">
      <c r="A180" s="83"/>
      <c r="B180" s="54"/>
      <c r="C180" s="55"/>
      <c r="D180" s="55"/>
      <c r="E180" s="56"/>
      <c r="F180" s="69"/>
      <c r="G180" s="70"/>
      <c r="H180" s="69"/>
      <c r="I180" s="69"/>
    </row>
    <row r="181" spans="1:9" ht="12.75" customHeight="1">
      <c r="A181" s="83"/>
      <c r="B181" s="54"/>
      <c r="C181" s="55"/>
      <c r="D181" s="55"/>
      <c r="E181" s="56">
        <f>E179-E180</f>
        <v>238273.69999999998</v>
      </c>
      <c r="F181" s="59"/>
      <c r="G181" s="60"/>
      <c r="H181" s="59"/>
      <c r="I181" s="71"/>
    </row>
    <row r="182" spans="1:9" ht="12.75" customHeight="1">
      <c r="A182" s="78"/>
      <c r="C182" s="66"/>
      <c r="D182" s="58"/>
      <c r="E182" s="59"/>
      <c r="F182" s="59"/>
      <c r="G182" s="60"/>
      <c r="H182" s="59"/>
      <c r="I182" s="71"/>
    </row>
    <row r="183" spans="1:9" ht="12.75" customHeight="1">
      <c r="A183" s="78"/>
      <c r="C183" s="68"/>
      <c r="D183" s="61"/>
      <c r="E183" s="69"/>
      <c r="F183" s="59"/>
      <c r="G183" s="60"/>
      <c r="H183" s="59"/>
      <c r="I183" s="71"/>
    </row>
    <row r="184" spans="3:9" ht="12.75" customHeight="1">
      <c r="C184" s="66"/>
      <c r="D184" s="62"/>
      <c r="E184" s="59"/>
      <c r="F184" s="59"/>
      <c r="G184" s="60"/>
      <c r="H184" s="59"/>
      <c r="I184" s="71"/>
    </row>
    <row r="185" spans="3:9" ht="12.75" customHeight="1">
      <c r="C185" s="66"/>
      <c r="D185" s="62"/>
      <c r="E185" s="59"/>
      <c r="F185" s="59"/>
      <c r="G185" s="60"/>
      <c r="H185" s="59"/>
      <c r="I185" s="71"/>
    </row>
    <row r="186" spans="3:9" ht="12.75" customHeight="1">
      <c r="C186" s="66"/>
      <c r="D186" s="62"/>
      <c r="E186" s="59"/>
      <c r="F186" s="59"/>
      <c r="G186" s="60"/>
      <c r="H186" s="59"/>
      <c r="I186" s="71"/>
    </row>
    <row r="187" spans="3:9" ht="12.75" customHeight="1">
      <c r="C187" s="66"/>
      <c r="D187" s="62"/>
      <c r="E187" s="59"/>
      <c r="F187" s="59"/>
      <c r="G187" s="60"/>
      <c r="H187" s="59"/>
      <c r="I187" s="71"/>
    </row>
    <row r="188" spans="3:9" ht="12.75" customHeight="1">
      <c r="C188" s="66"/>
      <c r="D188" s="62"/>
      <c r="E188" s="59"/>
      <c r="F188" s="69"/>
      <c r="G188" s="69"/>
      <c r="H188" s="69"/>
      <c r="I188" s="72"/>
    </row>
    <row r="189" spans="3:9" ht="12.75" customHeight="1">
      <c r="C189" s="66"/>
      <c r="D189" s="62"/>
      <c r="E189" s="59"/>
      <c r="F189" s="59"/>
      <c r="G189" s="60"/>
      <c r="H189" s="59"/>
      <c r="I189" s="71"/>
    </row>
    <row r="190" spans="3:9" ht="12.75" customHeight="1">
      <c r="C190" s="66"/>
      <c r="D190" s="62"/>
      <c r="E190" s="59"/>
      <c r="F190" s="59"/>
      <c r="G190" s="60"/>
      <c r="H190" s="59"/>
      <c r="I190" s="71"/>
    </row>
    <row r="191" spans="3:9" ht="12.75" customHeight="1">
      <c r="C191" s="68"/>
      <c r="D191" s="61"/>
      <c r="E191" s="69"/>
      <c r="F191" s="59"/>
      <c r="G191" s="60"/>
      <c r="H191" s="59"/>
      <c r="I191" s="71"/>
    </row>
    <row r="192" spans="3:9" ht="12.75" customHeight="1">
      <c r="C192" s="66"/>
      <c r="D192" s="62"/>
      <c r="E192" s="59"/>
      <c r="F192" s="69"/>
      <c r="G192" s="69"/>
      <c r="H192" s="69"/>
      <c r="I192" s="72"/>
    </row>
    <row r="193" spans="3:9" ht="12.75" customHeight="1">
      <c r="C193" s="66"/>
      <c r="D193" s="62"/>
      <c r="E193" s="59"/>
      <c r="F193" s="59"/>
      <c r="G193" s="60"/>
      <c r="H193" s="59"/>
      <c r="I193" s="71"/>
    </row>
    <row r="194" spans="3:9" ht="12.75" customHeight="1">
      <c r="C194" s="66"/>
      <c r="D194" s="62"/>
      <c r="E194" s="59"/>
      <c r="F194" s="59"/>
      <c r="G194" s="60"/>
      <c r="H194" s="59"/>
      <c r="I194" s="71"/>
    </row>
    <row r="195" spans="3:9" ht="12.75" customHeight="1">
      <c r="C195" s="68"/>
      <c r="D195" s="61"/>
      <c r="E195" s="69"/>
      <c r="F195" s="59"/>
      <c r="G195" s="60"/>
      <c r="H195" s="59"/>
      <c r="I195" s="71"/>
    </row>
    <row r="196" spans="3:9" ht="12.75" customHeight="1">
      <c r="C196" s="66"/>
      <c r="D196" s="62"/>
      <c r="E196" s="59"/>
      <c r="F196" s="59"/>
      <c r="G196" s="60"/>
      <c r="H196" s="59"/>
      <c r="I196" s="71"/>
    </row>
    <row r="197" spans="3:9" ht="12.75" customHeight="1">
      <c r="C197" s="66"/>
      <c r="D197" s="62"/>
      <c r="E197" s="59"/>
      <c r="F197" s="59"/>
      <c r="G197" s="60"/>
      <c r="H197" s="59"/>
      <c r="I197" s="71"/>
    </row>
    <row r="198" spans="3:9" ht="12.75" customHeight="1">
      <c r="C198" s="66"/>
      <c r="D198" s="62"/>
      <c r="E198" s="59"/>
      <c r="F198" s="59"/>
      <c r="G198" s="60"/>
      <c r="H198" s="59"/>
      <c r="I198" s="71"/>
    </row>
    <row r="199" spans="1:9" s="31" customFormat="1" ht="12.75" customHeight="1">
      <c r="A199" s="84"/>
      <c r="B199" s="20"/>
      <c r="C199" s="66"/>
      <c r="D199" s="62"/>
      <c r="E199" s="59"/>
      <c r="F199" s="69"/>
      <c r="G199" s="70"/>
      <c r="H199" s="69"/>
      <c r="I199" s="72"/>
    </row>
    <row r="200" spans="3:9" ht="12.75" customHeight="1">
      <c r="C200" s="66"/>
      <c r="D200" s="62"/>
      <c r="E200" s="59"/>
      <c r="F200" s="59"/>
      <c r="G200" s="60"/>
      <c r="H200" s="59"/>
      <c r="I200" s="71"/>
    </row>
    <row r="201" spans="3:9" ht="12.75" customHeight="1">
      <c r="C201" s="66"/>
      <c r="D201" s="62"/>
      <c r="E201" s="59"/>
      <c r="F201" s="59"/>
      <c r="G201" s="60"/>
      <c r="H201" s="59"/>
      <c r="I201" s="71"/>
    </row>
    <row r="202" spans="1:9" ht="12.75" customHeight="1">
      <c r="A202" s="85"/>
      <c r="B202" s="31"/>
      <c r="C202" s="68"/>
      <c r="D202" s="61"/>
      <c r="E202" s="69"/>
      <c r="F202" s="59"/>
      <c r="G202" s="60"/>
      <c r="H202" s="59"/>
      <c r="I202" s="71"/>
    </row>
    <row r="203" spans="1:9" s="31" customFormat="1" ht="12.75" customHeight="1">
      <c r="A203" s="84"/>
      <c r="B203" s="20"/>
      <c r="C203" s="66"/>
      <c r="D203" s="62"/>
      <c r="E203" s="59"/>
      <c r="F203" s="69"/>
      <c r="G203" s="69"/>
      <c r="H203" s="69"/>
      <c r="I203" s="72"/>
    </row>
    <row r="204" spans="3:9" ht="12.75" customHeight="1">
      <c r="C204" s="66"/>
      <c r="D204" s="62"/>
      <c r="E204" s="59"/>
      <c r="F204" s="59"/>
      <c r="G204" s="60"/>
      <c r="H204" s="59"/>
      <c r="I204" s="71"/>
    </row>
    <row r="205" spans="1:9" s="31" customFormat="1" ht="12.75" customHeight="1">
      <c r="A205" s="84"/>
      <c r="B205" s="20"/>
      <c r="C205" s="66"/>
      <c r="D205" s="62"/>
      <c r="E205" s="59"/>
      <c r="F205" s="69"/>
      <c r="G205" s="70"/>
      <c r="H205" s="69"/>
      <c r="I205" s="72"/>
    </row>
    <row r="206" spans="1:9" ht="12.75" customHeight="1">
      <c r="A206" s="85"/>
      <c r="B206" s="31"/>
      <c r="C206" s="68"/>
      <c r="D206" s="61"/>
      <c r="E206" s="69"/>
      <c r="F206" s="59"/>
      <c r="G206" s="60"/>
      <c r="H206" s="59"/>
      <c r="I206" s="71"/>
    </row>
    <row r="207" spans="3:9" ht="12.75" customHeight="1">
      <c r="C207" s="66"/>
      <c r="D207" s="62"/>
      <c r="E207" s="59"/>
      <c r="F207" s="59"/>
      <c r="G207" s="60"/>
      <c r="H207" s="59"/>
      <c r="I207" s="71"/>
    </row>
    <row r="208" spans="1:9" ht="12.75" customHeight="1">
      <c r="A208" s="85"/>
      <c r="B208" s="31"/>
      <c r="C208" s="68"/>
      <c r="D208" s="61"/>
      <c r="E208" s="69"/>
      <c r="F208" s="59"/>
      <c r="G208" s="60"/>
      <c r="H208" s="59"/>
      <c r="I208" s="71"/>
    </row>
    <row r="209" spans="3:9" ht="12.75" customHeight="1">
      <c r="C209" s="66"/>
      <c r="D209" s="62"/>
      <c r="E209" s="59"/>
      <c r="F209" s="59"/>
      <c r="G209" s="60"/>
      <c r="H209" s="59"/>
      <c r="I209" s="71"/>
    </row>
    <row r="210" spans="1:9" s="31" customFormat="1" ht="12.75" customHeight="1">
      <c r="A210" s="84"/>
      <c r="B210" s="20"/>
      <c r="C210" s="66"/>
      <c r="D210" s="62"/>
      <c r="E210" s="59"/>
      <c r="F210" s="69"/>
      <c r="G210" s="70"/>
      <c r="H210" s="69"/>
      <c r="I210" s="72"/>
    </row>
    <row r="211" spans="3:9" ht="12.75" customHeight="1">
      <c r="C211" s="66"/>
      <c r="D211" s="62"/>
      <c r="E211" s="59"/>
      <c r="F211" s="59"/>
      <c r="G211" s="60"/>
      <c r="H211" s="59"/>
      <c r="I211" s="71"/>
    </row>
    <row r="212" spans="3:9" ht="12.75" customHeight="1">
      <c r="C212" s="66"/>
      <c r="D212" s="62"/>
      <c r="E212" s="59"/>
      <c r="F212" s="59"/>
      <c r="G212" s="60"/>
      <c r="H212" s="59"/>
      <c r="I212" s="71"/>
    </row>
    <row r="213" spans="1:9" s="31" customFormat="1" ht="12.75" customHeight="1">
      <c r="A213" s="85"/>
      <c r="C213" s="68"/>
      <c r="D213" s="61"/>
      <c r="E213" s="69"/>
      <c r="F213" s="69"/>
      <c r="G213" s="70"/>
      <c r="H213" s="69"/>
      <c r="I213" s="72"/>
    </row>
    <row r="214" spans="3:9" ht="12.75" customHeight="1">
      <c r="C214" s="66"/>
      <c r="D214" s="62"/>
      <c r="E214" s="59"/>
      <c r="F214" s="59"/>
      <c r="G214" s="60"/>
      <c r="H214" s="59"/>
      <c r="I214" s="71"/>
    </row>
    <row r="215" spans="3:9" ht="12.75" customHeight="1">
      <c r="C215" s="66"/>
      <c r="D215" s="62"/>
      <c r="E215" s="59"/>
      <c r="F215" s="59"/>
      <c r="G215" s="60"/>
      <c r="H215" s="59"/>
      <c r="I215" s="71"/>
    </row>
    <row r="216" spans="1:9" ht="12.75" customHeight="1">
      <c r="A216" s="85"/>
      <c r="B216" s="31"/>
      <c r="C216" s="68"/>
      <c r="D216" s="61"/>
      <c r="E216" s="69"/>
      <c r="F216" s="59"/>
      <c r="G216" s="60"/>
      <c r="H216" s="59"/>
      <c r="I216" s="71"/>
    </row>
    <row r="217" spans="3:9" ht="12.75" customHeight="1">
      <c r="C217" s="66"/>
      <c r="D217" s="62"/>
      <c r="E217" s="59"/>
      <c r="F217" s="59"/>
      <c r="G217" s="60"/>
      <c r="H217" s="59"/>
      <c r="I217" s="71"/>
    </row>
    <row r="218" spans="3:9" ht="12.75" customHeight="1">
      <c r="C218" s="66"/>
      <c r="D218" s="62"/>
      <c r="E218" s="59"/>
      <c r="F218" s="59"/>
      <c r="G218" s="60"/>
      <c r="H218" s="59"/>
      <c r="I218" s="71"/>
    </row>
    <row r="219" spans="1:9" s="31" customFormat="1" ht="12.75" customHeight="1">
      <c r="A219" s="84"/>
      <c r="B219" s="20"/>
      <c r="C219" s="66"/>
      <c r="D219" s="62"/>
      <c r="E219" s="58"/>
      <c r="F219" s="69"/>
      <c r="G219" s="70"/>
      <c r="H219" s="69"/>
      <c r="I219" s="72"/>
    </row>
    <row r="220" spans="3:9" ht="12.75" customHeight="1">
      <c r="C220" s="66"/>
      <c r="D220" s="62"/>
      <c r="E220" s="58"/>
      <c r="F220" s="59"/>
      <c r="G220" s="60"/>
      <c r="H220" s="59"/>
      <c r="I220" s="71"/>
    </row>
    <row r="221" spans="1:9" s="31" customFormat="1" ht="12.75" customHeight="1">
      <c r="A221" s="84"/>
      <c r="B221" s="20"/>
      <c r="C221" s="66"/>
      <c r="D221" s="62"/>
      <c r="E221" s="58"/>
      <c r="F221" s="73"/>
      <c r="G221" s="73"/>
      <c r="H221" s="73"/>
      <c r="I221" s="72"/>
    </row>
    <row r="222" spans="1:9" ht="12.75" customHeight="1">
      <c r="A222" s="85"/>
      <c r="B222" s="31"/>
      <c r="C222" s="68"/>
      <c r="D222" s="61"/>
      <c r="E222" s="73"/>
      <c r="F222" s="59"/>
      <c r="G222" s="60"/>
      <c r="H222" s="59"/>
      <c r="I222" s="71"/>
    </row>
    <row r="223" spans="3:9" ht="12.75" customHeight="1">
      <c r="C223" s="66"/>
      <c r="D223" s="62"/>
      <c r="E223" s="58"/>
      <c r="F223" s="59"/>
      <c r="G223" s="60"/>
      <c r="H223" s="59"/>
      <c r="I223" s="71"/>
    </row>
    <row r="224" spans="1:9" s="31" customFormat="1" ht="12.75" customHeight="1">
      <c r="A224" s="85"/>
      <c r="C224" s="68"/>
      <c r="D224" s="61"/>
      <c r="E224" s="73"/>
      <c r="F224" s="69"/>
      <c r="G224" s="70"/>
      <c r="H224" s="69"/>
      <c r="I224" s="72"/>
    </row>
    <row r="225" spans="3:9" ht="12.75" customHeight="1">
      <c r="C225" s="66"/>
      <c r="D225" s="62"/>
      <c r="E225" s="58"/>
      <c r="F225" s="59"/>
      <c r="G225" s="60"/>
      <c r="H225" s="59"/>
      <c r="I225" s="71"/>
    </row>
    <row r="226" spans="3:5" ht="24.75" customHeight="1">
      <c r="C226" s="66"/>
      <c r="D226" s="62"/>
      <c r="E226" s="58"/>
    </row>
    <row r="227" spans="1:5" ht="13.5" customHeight="1">
      <c r="A227" s="85"/>
      <c r="B227" s="31"/>
      <c r="C227" s="68"/>
      <c r="D227" s="61"/>
      <c r="E227" s="73"/>
    </row>
    <row r="228" spans="3:5" ht="13.5" customHeight="1">
      <c r="C228" s="66"/>
      <c r="D228" s="62"/>
      <c r="E228" s="58"/>
    </row>
    <row r="229" spans="3:4" ht="12.75" customHeight="1">
      <c r="C229" s="34"/>
      <c r="D229" s="62"/>
    </row>
    <row r="230" spans="3:5" ht="12.75" customHeight="1">
      <c r="C230" s="34"/>
      <c r="D230" s="62"/>
      <c r="E230" s="86">
        <f>SUBTOTAL(9,E11:E178)</f>
        <v>1094800.5</v>
      </c>
    </row>
    <row r="231" spans="3:4" ht="12.75" customHeight="1">
      <c r="C231" s="34"/>
      <c r="D231" s="62"/>
    </row>
    <row r="232" spans="3:4" ht="12.75" customHeight="1">
      <c r="C232" s="34"/>
      <c r="D232" s="35"/>
    </row>
    <row r="233" ht="12.75" customHeight="1">
      <c r="D233" s="35"/>
    </row>
    <row r="234" ht="12.75" customHeight="1">
      <c r="D234" s="35"/>
    </row>
    <row r="235" ht="12.75" customHeight="1">
      <c r="D235" s="35"/>
    </row>
    <row r="236" ht="12.75" customHeight="1">
      <c r="D236" s="35"/>
    </row>
    <row r="237" ht="12.75" customHeight="1">
      <c r="D237" s="35"/>
    </row>
    <row r="238" ht="12.75" customHeight="1">
      <c r="D238" s="35"/>
    </row>
    <row r="239" ht="12.75" customHeight="1">
      <c r="D239" s="35"/>
    </row>
    <row r="240" ht="12.75" customHeight="1">
      <c r="D240" s="35"/>
    </row>
    <row r="241" ht="12.75" customHeight="1">
      <c r="D241" s="35"/>
    </row>
    <row r="242" ht="12.75" customHeight="1">
      <c r="D242" s="34"/>
    </row>
    <row r="243" ht="12.75" customHeight="1">
      <c r="D243" s="34"/>
    </row>
    <row r="244" ht="12.75" customHeight="1">
      <c r="D244" s="34"/>
    </row>
    <row r="245" ht="12.75" customHeight="1">
      <c r="D245" s="34"/>
    </row>
    <row r="246" ht="12.75" customHeight="1">
      <c r="D246" s="34"/>
    </row>
    <row r="247" ht="12.75" customHeight="1">
      <c r="D247" s="34"/>
    </row>
    <row r="248" ht="12.75" customHeight="1">
      <c r="D248" s="34"/>
    </row>
  </sheetData>
  <sheetProtection/>
  <autoFilter ref="D9:D228"/>
  <mergeCells count="14">
    <mergeCell ref="D1:E1"/>
    <mergeCell ref="D3:E3"/>
    <mergeCell ref="D2:E2"/>
    <mergeCell ref="A5:G5"/>
    <mergeCell ref="D4:E4"/>
    <mergeCell ref="A6:G6"/>
    <mergeCell ref="A7:E7"/>
    <mergeCell ref="F7:G7"/>
    <mergeCell ref="A8:G8"/>
    <mergeCell ref="E9:E10"/>
    <mergeCell ref="A9:A10"/>
    <mergeCell ref="D9:D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2014-02-27T13:04:19Z</cp:lastPrinted>
  <dcterms:created xsi:type="dcterms:W3CDTF">2002-03-11T10:22:12Z</dcterms:created>
  <dcterms:modified xsi:type="dcterms:W3CDTF">2014-02-27T13:17:35Z</dcterms:modified>
  <cp:category/>
  <cp:version/>
  <cp:contentType/>
  <cp:contentStatus/>
</cp:coreProperties>
</file>