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<sst xmlns="http://schemas.openxmlformats.org/spreadsheetml/2006/main" count="93" uniqueCount="91">
  <si>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</si>
  <si>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</si>
  <si>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</si>
  <si>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</si>
  <si>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</si>
  <si>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</si>
  <si>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</si>
  <si>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Приложение  2</t>
  </si>
  <si>
    <t>Сумма, (тыс.руб.)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</si>
  <si>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</si>
  <si>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</si>
  <si>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</si>
  <si>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</si>
  <si>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</si>
  <si>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</si>
  <si>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</si>
  <si>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</si>
  <si>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</si>
  <si>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</si>
  <si>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</si>
  <si>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</si>
  <si>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</si>
  <si>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</si>
  <si>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</si>
  <si>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</si>
  <si>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</si>
  <si>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</si>
  <si>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</si>
  <si>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</si>
  <si>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</si>
  <si>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</si>
  <si>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</si>
  <si>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</si>
  <si>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</si>
  <si>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</si>
  <si>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</si>
  <si>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</si>
  <si>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</si>
  <si>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</si>
  <si>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</si>
  <si>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</si>
  <si>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</si>
  <si>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</si>
  <si>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</si>
  <si>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</si>
  <si>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</si>
  <si>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</si>
  <si>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</si>
  <si>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</si>
  <si>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</si>
  <si>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</si>
  <si>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</si>
  <si>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</si>
  <si>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</si>
  <si>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</si>
  <si>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</si>
  <si>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</si>
  <si>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</si>
  <si>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</si>
  <si>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</si>
  <si>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</si>
  <si>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</si>
  <si>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</si>
  <si>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</si>
  <si>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</si>
  <si>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Прочие межбюджетные трансферты, передаваемые бюджетам городских поселений</t>
  </si>
  <si>
    <t>Доходы бюджета - Всего</t>
  </si>
  <si>
    <t>000 2 19 00000 00 0000 151</t>
  </si>
  <si>
    <t>Возврат остатков субсидий, субвенций и иных межбюджетных трансфетов, имеющих целевое назначение, прошлых лет</t>
  </si>
  <si>
    <t>Возврат остатков субсидий, субвенций и иных межбюджетных трансфетов, имеющих целевое назначение, прошлых летиз бюджетов городских поселений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</si>
  <si>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</si>
  <si>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</si>
  <si>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000 2 02 20216 13 0000 151</t>
  </si>
  <si>
    <t>000 2 02 29999 13 0000 151</t>
  </si>
  <si>
    <t>Прочие субсидии бюджетам городских поселений</t>
  </si>
  <si>
    <t>000 2 02 49999 13 0000 151</t>
  </si>
  <si>
    <t>000 2 19 06000 13 0000 151</t>
  </si>
  <si>
    <t>на 2017 год</t>
  </si>
  <si>
    <t>к решению совета депутатов</t>
  </si>
  <si>
    <t>Сиверского городского поселения</t>
  </si>
  <si>
    <t>000 1 11 05013 13 0614 120</t>
  </si>
  <si>
    <t>Доходы, получаемые в виде арендной платы, а такжесредства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</si>
  <si>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</si>
  <si>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000 1 11 05025 13 0000 120</t>
  </si>
  <si>
    <t>000 1 11 05035 13 0000 120</t>
  </si>
  <si>
    <t>000 1 14 06013 13 0614 430</t>
  </si>
  <si>
    <t>000 1 14 06025 13 0000 430</t>
  </si>
  <si>
    <t>Доходы от продажи земельных участков, находящихся в  собственности городских поселений</t>
  </si>
  <si>
    <t>000 1 13 02995 13 0000 130</t>
  </si>
  <si>
    <t>Прочие доходы от компенсации затрат бюджетов городских поселений</t>
  </si>
  <si>
    <t xml:space="preserve"> от .2018 №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</si>
</sst>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10419]###\ ###\ ###\ ###\ ##0.00"/>
    <numFmt numFmtId="186" formatCode="0.0000"/>
    <numFmt numFmtId="187" formatCode="0.000"/>
    <numFmt numFmtId="188" formatCode="0.0"/>
    <numFmt numFmtId="189" formatCode="[$-10419]##\ ###\ ###\ ###\ ##0.00"/>
    <numFmt numFmtId="190" formatCode="[$-10419]#\ ###\ ###\ ###\ ##0.00"/>
    <numFmt numFmtId="191" formatCode="[$-10419]####\ ###\ ###\ ###\ ##0.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24" borderId="11" xfId="33" applyNumberFormat="1" applyFont="1" applyFill="1" applyBorder="1" applyAlignment="1">
      <alignment horizontal="left" vertical="center" wrapText="1" readingOrder="1"/>
      <protection/>
    </xf>
    <xf numFmtId="0" fontId="26" fillId="0" borderId="11" xfId="33" applyNumberFormat="1" applyFont="1" applyFill="1" applyBorder="1" applyAlignment="1">
      <alignment horizontal="lef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26" fillId="24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7" fillId="24" borderId="13" xfId="33" applyNumberFormat="1" applyFont="1" applyFill="1" applyBorder="1" applyAlignment="1">
      <alignment horizontal="center" vertical="center" wrapText="1" readingOrder="1"/>
      <protection/>
    </xf>
    <xf numFmtId="0" fontId="26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5" fillId="0" borderId="13" xfId="33" applyNumberFormat="1" applyFont="1" applyFill="1" applyBorder="1" applyAlignment="1">
      <alignment horizontal="left" vertical="center" wrapText="1" readingOrder="1"/>
      <protection/>
    </xf>
    <xf numFmtId="0" fontId="6" fillId="0" borderId="13" xfId="33" applyNumberFormat="1" applyFont="1" applyFill="1" applyBorder="1" applyAlignment="1">
      <alignment horizontal="center" vertical="center" wrapText="1" readingOrder="1"/>
      <protection/>
    </xf>
    <xf numFmtId="0" fontId="26" fillId="24" borderId="13" xfId="33" applyNumberFormat="1" applyFont="1" applyFill="1" applyBorder="1" applyAlignment="1">
      <alignment horizontal="center" vertical="center" wrapText="1" readingOrder="1"/>
      <protection/>
    </xf>
    <xf numFmtId="0" fontId="25" fillId="24" borderId="13" xfId="33" applyNumberFormat="1" applyFont="1" applyFill="1" applyBorder="1" applyAlignment="1">
      <alignment horizontal="left" vertical="center" wrapText="1" readingOrder="1"/>
      <protection/>
    </xf>
    <xf numFmtId="185" fontId="5" fillId="24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0" borderId="14" xfId="33" applyNumberFormat="1" applyFont="1" applyFill="1" applyBorder="1" applyAlignment="1">
      <alignment horizontal="right" vertical="center" wrapText="1" readingOrder="1"/>
      <protection/>
    </xf>
    <xf numFmtId="185" fontId="6" fillId="0" borderId="14" xfId="33" applyNumberFormat="1" applyFont="1" applyFill="1" applyBorder="1" applyAlignment="1">
      <alignment horizontal="right" vertical="center" wrapText="1" readingOrder="1"/>
      <protection/>
    </xf>
    <xf numFmtId="185" fontId="5" fillId="24" borderId="15" xfId="33" applyNumberFormat="1" applyFont="1" applyFill="1" applyBorder="1" applyAlignment="1">
      <alignment horizontal="right" vertical="center" wrapText="1" readingOrder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85" fontId="5" fillId="0" borderId="14" xfId="33" applyNumberFormat="1" applyFont="1" applyFill="1" applyBorder="1" applyAlignment="1">
      <alignment vertical="center" wrapText="1"/>
      <protection/>
    </xf>
    <xf numFmtId="188" fontId="0" fillId="0" borderId="10" xfId="0" applyNumberFormat="1" applyBorder="1" applyAlignment="1">
      <alignment vertical="center"/>
    </xf>
    <xf numFmtId="188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3.421875" style="0" customWidth="1"/>
    <col min="4" max="4" width="11.140625" style="0" customWidth="1"/>
  </cols>
  <sheetData>
    <row r="1" ht="14.25" customHeight="1">
      <c r="C1" s="1" t="s">
        <v>7</v>
      </c>
    </row>
    <row r="2" spans="2:4" ht="10.5" customHeight="1">
      <c r="B2" s="24"/>
      <c r="C2" s="25" t="s">
        <v>78</v>
      </c>
      <c r="D2" s="26"/>
    </row>
    <row r="3" spans="2:4" ht="12.75">
      <c r="B3" s="26"/>
      <c r="C3" s="25" t="s">
        <v>79</v>
      </c>
      <c r="D3" s="26"/>
    </row>
    <row r="4" spans="2:4" ht="12.75">
      <c r="B4" s="26"/>
      <c r="C4" s="25" t="s">
        <v>90</v>
      </c>
      <c r="D4" s="26"/>
    </row>
    <row r="5" spans="1:3" ht="15">
      <c r="A5" s="40" t="s">
        <v>5</v>
      </c>
      <c r="B5" s="40"/>
      <c r="C5" s="40"/>
    </row>
    <row r="6" spans="1:3" ht="15">
      <c r="A6" s="40" t="s">
        <v>9</v>
      </c>
      <c r="B6" s="40"/>
      <c r="C6" s="40"/>
    </row>
    <row r="7" spans="1:3" ht="15">
      <c r="A7" s="40" t="s">
        <v>77</v>
      </c>
      <c r="B7" s="40"/>
      <c r="C7" s="40"/>
    </row>
    <row r="8" spans="1:5" ht="30.75" customHeight="1">
      <c r="A8" s="37" t="s">
        <v>0</v>
      </c>
      <c r="B8" s="39" t="s">
        <v>6</v>
      </c>
      <c r="C8" s="37" t="s">
        <v>8</v>
      </c>
      <c r="D8" s="37" t="s">
        <v>8</v>
      </c>
      <c r="E8" s="35"/>
    </row>
    <row r="9" spans="1:5" ht="15.75" customHeight="1">
      <c r="A9" s="38"/>
      <c r="B9" s="39"/>
      <c r="C9" s="38"/>
      <c r="D9" s="38"/>
      <c r="E9" s="36"/>
    </row>
    <row r="10" spans="1:5" ht="12.75">
      <c r="A10" s="2">
        <v>1</v>
      </c>
      <c r="B10" s="10">
        <v>2</v>
      </c>
      <c r="C10" s="2">
        <v>3</v>
      </c>
      <c r="D10" s="29"/>
      <c r="E10" s="29"/>
    </row>
    <row r="11" spans="1:5" ht="34.5" customHeight="1">
      <c r="A11" s="4"/>
      <c r="B11" s="12" t="s">
        <v>12</v>
      </c>
      <c r="C11" s="19">
        <f>C12+C23</f>
        <v>90218</v>
      </c>
      <c r="D11" s="19">
        <f>D12+D23</f>
        <v>95311.2</v>
      </c>
      <c r="E11" s="19">
        <f>D11/C11*100</f>
        <v>105.64543660910239</v>
      </c>
    </row>
    <row r="12" spans="1:5" ht="15" customHeight="1">
      <c r="A12" s="4"/>
      <c r="B12" s="12" t="s">
        <v>13</v>
      </c>
      <c r="C12" s="19">
        <f>C13+C15+C17+C19+C21</f>
        <v>59109.5</v>
      </c>
      <c r="D12" s="19">
        <f>D13+D15+D17+D19+D21</f>
        <v>61212.5</v>
      </c>
      <c r="E12" s="19">
        <f aca="true" t="shared" si="0" ref="E12:E53">D12/C12*100</f>
        <v>103.55780373713192</v>
      </c>
    </row>
    <row r="13" spans="1:5" ht="27" customHeight="1">
      <c r="A13" s="5" t="s">
        <v>14</v>
      </c>
      <c r="B13" s="13" t="s">
        <v>3</v>
      </c>
      <c r="C13" s="20">
        <f>C14</f>
        <v>24837</v>
      </c>
      <c r="D13" s="20">
        <f>D14</f>
        <v>26069.9</v>
      </c>
      <c r="E13" s="19">
        <f t="shared" si="0"/>
        <v>104.96396505213997</v>
      </c>
    </row>
    <row r="14" spans="1:5" ht="63.75" customHeight="1">
      <c r="A14" s="6" t="s">
        <v>15</v>
      </c>
      <c r="B14" s="14" t="s">
        <v>16</v>
      </c>
      <c r="C14" s="20">
        <v>24837</v>
      </c>
      <c r="D14" s="20">
        <v>26069.9</v>
      </c>
      <c r="E14" s="19">
        <f t="shared" si="0"/>
        <v>104.96396505213997</v>
      </c>
    </row>
    <row r="15" spans="1:5" ht="39.75" customHeight="1">
      <c r="A15" s="5" t="s">
        <v>17</v>
      </c>
      <c r="B15" s="13" t="s">
        <v>18</v>
      </c>
      <c r="C15" s="20">
        <f>C16</f>
        <v>4135.5</v>
      </c>
      <c r="D15" s="20">
        <f>D16</f>
        <v>4376</v>
      </c>
      <c r="E15" s="19">
        <f t="shared" si="0"/>
        <v>105.81549993954782</v>
      </c>
    </row>
    <row r="16" spans="1:5" ht="63" customHeight="1">
      <c r="A16" s="6" t="s">
        <v>19</v>
      </c>
      <c r="B16" s="14" t="s">
        <v>20</v>
      </c>
      <c r="C16" s="20">
        <v>4135.5</v>
      </c>
      <c r="D16" s="20">
        <v>4376</v>
      </c>
      <c r="E16" s="19">
        <f t="shared" si="0"/>
        <v>105.81549993954782</v>
      </c>
    </row>
    <row r="17" spans="1:5" ht="18.75" customHeight="1">
      <c r="A17" s="5" t="s">
        <v>21</v>
      </c>
      <c r="B17" s="13" t="s">
        <v>1</v>
      </c>
      <c r="C17" s="20">
        <f>C18</f>
        <v>28</v>
      </c>
      <c r="D17" s="20">
        <f>D18</f>
        <v>30</v>
      </c>
      <c r="E17" s="19">
        <f t="shared" si="0"/>
        <v>107.14285714285714</v>
      </c>
    </row>
    <row r="18" spans="1:5" ht="18.75" customHeight="1">
      <c r="A18" s="6" t="s">
        <v>22</v>
      </c>
      <c r="B18" s="14" t="s">
        <v>1</v>
      </c>
      <c r="C18" s="20">
        <v>28</v>
      </c>
      <c r="D18" s="30">
        <v>30</v>
      </c>
      <c r="E18" s="19">
        <f t="shared" si="0"/>
        <v>107.14285714285714</v>
      </c>
    </row>
    <row r="19" spans="1:5" ht="18.75" customHeight="1">
      <c r="A19" s="5" t="s">
        <v>23</v>
      </c>
      <c r="B19" s="13" t="s">
        <v>10</v>
      </c>
      <c r="C19" s="20">
        <f>C20</f>
        <v>1759</v>
      </c>
      <c r="D19" s="20">
        <f>D20</f>
        <v>1875.1</v>
      </c>
      <c r="E19" s="19">
        <f t="shared" si="0"/>
        <v>106.60034110289938</v>
      </c>
    </row>
    <row r="20" spans="1:5" ht="42" customHeight="1">
      <c r="A20" s="6" t="s">
        <v>24</v>
      </c>
      <c r="B20" s="14" t="s">
        <v>25</v>
      </c>
      <c r="C20" s="20">
        <v>1759</v>
      </c>
      <c r="D20" s="20">
        <v>1875.1</v>
      </c>
      <c r="E20" s="19">
        <f t="shared" si="0"/>
        <v>106.60034110289938</v>
      </c>
    </row>
    <row r="21" spans="1:5" ht="21" customHeight="1">
      <c r="A21" s="5" t="s">
        <v>26</v>
      </c>
      <c r="B21" s="13" t="s">
        <v>11</v>
      </c>
      <c r="C21" s="20">
        <f>C22</f>
        <v>28350</v>
      </c>
      <c r="D21" s="20">
        <f>D22</f>
        <v>28861.5</v>
      </c>
      <c r="E21" s="19">
        <f t="shared" si="0"/>
        <v>101.80423280423281</v>
      </c>
    </row>
    <row r="22" spans="1:5" ht="30" customHeight="1">
      <c r="A22" s="6" t="s">
        <v>27</v>
      </c>
      <c r="B22" s="14" t="s">
        <v>28</v>
      </c>
      <c r="C22" s="20">
        <v>28350</v>
      </c>
      <c r="D22" s="31">
        <v>28861.5</v>
      </c>
      <c r="E22" s="19">
        <f t="shared" si="0"/>
        <v>101.80423280423281</v>
      </c>
    </row>
    <row r="23" spans="1:5" s="3" customFormat="1" ht="20.25" customHeight="1">
      <c r="A23" s="7"/>
      <c r="B23" s="12" t="s">
        <v>29</v>
      </c>
      <c r="C23" s="19">
        <f>C24+C31+C36++C38</f>
        <v>31108.5</v>
      </c>
      <c r="D23" s="19">
        <f>D24+D31+D36++D38</f>
        <v>34098.7</v>
      </c>
      <c r="E23" s="19">
        <f t="shared" si="0"/>
        <v>109.61216387803975</v>
      </c>
    </row>
    <row r="24" spans="1:5" ht="78" customHeight="1">
      <c r="A24" s="5" t="s">
        <v>30</v>
      </c>
      <c r="B24" s="13" t="s">
        <v>4</v>
      </c>
      <c r="C24" s="20">
        <f>C25+C29+C28+C26+C27</f>
        <v>10350</v>
      </c>
      <c r="D24" s="20">
        <f>D25+D29+D28+D26+D27+D30</f>
        <v>13226.4</v>
      </c>
      <c r="E24" s="19">
        <f t="shared" si="0"/>
        <v>127.79130434782608</v>
      </c>
    </row>
    <row r="25" spans="1:5" ht="66">
      <c r="A25" s="11" t="s">
        <v>80</v>
      </c>
      <c r="B25" s="15" t="s">
        <v>31</v>
      </c>
      <c r="C25" s="21">
        <v>5000</v>
      </c>
      <c r="D25" s="31">
        <v>3799.8</v>
      </c>
      <c r="E25" s="19">
        <f t="shared" si="0"/>
        <v>75.99600000000001</v>
      </c>
    </row>
    <row r="26" spans="1:5" ht="66">
      <c r="A26" s="28" t="s">
        <v>83</v>
      </c>
      <c r="B26" s="27" t="s">
        <v>81</v>
      </c>
      <c r="C26" s="21">
        <v>1500</v>
      </c>
      <c r="D26" s="31">
        <v>1530.5</v>
      </c>
      <c r="E26" s="19">
        <f t="shared" si="0"/>
        <v>102.03333333333333</v>
      </c>
    </row>
    <row r="27" spans="1:5" ht="52.5">
      <c r="A27" s="28" t="s">
        <v>84</v>
      </c>
      <c r="B27" s="27" t="s">
        <v>82</v>
      </c>
      <c r="C27" s="21">
        <v>1150</v>
      </c>
      <c r="D27" s="31">
        <v>1352.8</v>
      </c>
      <c r="E27" s="19">
        <f t="shared" si="0"/>
        <v>117.63478260869564</v>
      </c>
    </row>
    <row r="28" spans="1:5" ht="26.25">
      <c r="A28" s="11" t="s">
        <v>70</v>
      </c>
      <c r="B28" s="15" t="s">
        <v>71</v>
      </c>
      <c r="C28" s="21">
        <v>500</v>
      </c>
      <c r="D28" s="31">
        <v>442.5</v>
      </c>
      <c r="E28" s="19">
        <f t="shared" si="0"/>
        <v>88.5</v>
      </c>
    </row>
    <row r="29" spans="1:5" ht="69" customHeight="1">
      <c r="A29" s="11" t="s">
        <v>32</v>
      </c>
      <c r="B29" s="15" t="s">
        <v>33</v>
      </c>
      <c r="C29" s="21">
        <v>2200</v>
      </c>
      <c r="D29" s="31">
        <v>2256.8</v>
      </c>
      <c r="E29" s="19">
        <f t="shared" si="0"/>
        <v>102.58181818181819</v>
      </c>
    </row>
    <row r="30" spans="1:5" ht="35.25" customHeight="1">
      <c r="A30" s="11" t="s">
        <v>88</v>
      </c>
      <c r="B30" s="15" t="s">
        <v>89</v>
      </c>
      <c r="C30" s="21"/>
      <c r="D30" s="34">
        <v>3844</v>
      </c>
      <c r="E30" s="19"/>
    </row>
    <row r="31" spans="1:5" ht="39" customHeight="1">
      <c r="A31" s="5" t="s">
        <v>34</v>
      </c>
      <c r="B31" s="13" t="s">
        <v>35</v>
      </c>
      <c r="C31" s="20">
        <f>C32+C33</f>
        <v>20630</v>
      </c>
      <c r="D31" s="32">
        <f>D32+D33</f>
        <v>20716.3</v>
      </c>
      <c r="E31" s="19">
        <f t="shared" si="0"/>
        <v>100.41832283082887</v>
      </c>
    </row>
    <row r="32" spans="1:5" ht="78.75">
      <c r="A32" s="6" t="s">
        <v>36</v>
      </c>
      <c r="B32" s="14" t="s">
        <v>37</v>
      </c>
      <c r="C32" s="20">
        <v>7500</v>
      </c>
      <c r="D32" s="33">
        <v>7704</v>
      </c>
      <c r="E32" s="19">
        <f t="shared" si="0"/>
        <v>102.71999999999998</v>
      </c>
    </row>
    <row r="33" spans="1:5" ht="26.25">
      <c r="A33" s="8" t="s">
        <v>38</v>
      </c>
      <c r="B33" s="16" t="s">
        <v>39</v>
      </c>
      <c r="C33" s="20">
        <f>C34+C35</f>
        <v>13130</v>
      </c>
      <c r="D33" s="20">
        <f>D34+D35</f>
        <v>13012.3</v>
      </c>
      <c r="E33" s="19">
        <f t="shared" si="0"/>
        <v>99.1035795887281</v>
      </c>
    </row>
    <row r="34" spans="1:5" ht="39">
      <c r="A34" s="6" t="s">
        <v>85</v>
      </c>
      <c r="B34" s="14" t="s">
        <v>40</v>
      </c>
      <c r="C34" s="20">
        <v>4930</v>
      </c>
      <c r="D34" s="31">
        <v>4864.3</v>
      </c>
      <c r="E34" s="19">
        <f t="shared" si="0"/>
        <v>98.66734279918865</v>
      </c>
    </row>
    <row r="35" spans="1:5" ht="26.25">
      <c r="A35" s="6" t="s">
        <v>86</v>
      </c>
      <c r="B35" s="14" t="s">
        <v>87</v>
      </c>
      <c r="C35" s="20">
        <v>8200</v>
      </c>
      <c r="D35" s="33">
        <v>8148</v>
      </c>
      <c r="E35" s="19">
        <f t="shared" si="0"/>
        <v>99.36585365853658</v>
      </c>
    </row>
    <row r="36" spans="1:5" ht="15">
      <c r="A36" s="5" t="s">
        <v>41</v>
      </c>
      <c r="B36" s="13" t="s">
        <v>42</v>
      </c>
      <c r="C36" s="20">
        <f>C37</f>
        <v>100</v>
      </c>
      <c r="D36" s="20">
        <f>D37</f>
        <v>126.5</v>
      </c>
      <c r="E36" s="19">
        <f t="shared" si="0"/>
        <v>126.49999999999999</v>
      </c>
    </row>
    <row r="37" spans="1:5" ht="26.25">
      <c r="A37" s="6" t="s">
        <v>43</v>
      </c>
      <c r="B37" s="14" t="s">
        <v>44</v>
      </c>
      <c r="C37" s="20">
        <v>100</v>
      </c>
      <c r="D37" s="31">
        <v>126.5</v>
      </c>
      <c r="E37" s="19">
        <f t="shared" si="0"/>
        <v>126.49999999999999</v>
      </c>
    </row>
    <row r="38" spans="1:5" ht="15">
      <c r="A38" s="5" t="s">
        <v>45</v>
      </c>
      <c r="B38" s="13" t="s">
        <v>46</v>
      </c>
      <c r="C38" s="20">
        <f>C39</f>
        <v>28.5</v>
      </c>
      <c r="D38" s="20">
        <f>D39</f>
        <v>29.5</v>
      </c>
      <c r="E38" s="19">
        <f t="shared" si="0"/>
        <v>103.50877192982458</v>
      </c>
    </row>
    <row r="39" spans="1:5" ht="12.75">
      <c r="A39" s="6" t="s">
        <v>47</v>
      </c>
      <c r="B39" s="14" t="s">
        <v>48</v>
      </c>
      <c r="C39" s="20">
        <v>28.5</v>
      </c>
      <c r="D39" s="31">
        <v>29.5</v>
      </c>
      <c r="E39" s="19">
        <f t="shared" si="0"/>
        <v>103.50877192982458</v>
      </c>
    </row>
    <row r="40" spans="1:5" ht="15">
      <c r="A40" s="9" t="s">
        <v>49</v>
      </c>
      <c r="B40" s="17" t="s">
        <v>2</v>
      </c>
      <c r="C40" s="19">
        <f>C41+C43+C46+C49</f>
        <v>141324.9</v>
      </c>
      <c r="D40" s="19">
        <f>D41+D43+D46+D49</f>
        <v>141188.6</v>
      </c>
      <c r="E40" s="19">
        <f t="shared" si="0"/>
        <v>99.90355556593354</v>
      </c>
    </row>
    <row r="41" spans="1:5" ht="46.5">
      <c r="A41" s="5" t="s">
        <v>50</v>
      </c>
      <c r="B41" s="13" t="s">
        <v>51</v>
      </c>
      <c r="C41" s="20">
        <f>C42</f>
        <v>29057.4</v>
      </c>
      <c r="D41" s="20">
        <f>D42</f>
        <v>29057.4</v>
      </c>
      <c r="E41" s="19">
        <f t="shared" si="0"/>
        <v>100</v>
      </c>
    </row>
    <row r="42" spans="1:5" ht="26.25">
      <c r="A42" s="6" t="s">
        <v>52</v>
      </c>
      <c r="B42" s="14" t="s">
        <v>53</v>
      </c>
      <c r="C42" s="20">
        <v>29057.4</v>
      </c>
      <c r="D42" s="31">
        <v>29057.4</v>
      </c>
      <c r="E42" s="19">
        <f t="shared" si="0"/>
        <v>100</v>
      </c>
    </row>
    <row r="43" spans="1:5" ht="26.25">
      <c r="A43" s="8" t="s">
        <v>54</v>
      </c>
      <c r="B43" s="16" t="s">
        <v>55</v>
      </c>
      <c r="C43" s="22">
        <f>C44+C45</f>
        <v>91879.1</v>
      </c>
      <c r="D43" s="22">
        <f>D44+D45</f>
        <v>91742.8</v>
      </c>
      <c r="E43" s="19">
        <f t="shared" si="0"/>
        <v>99.85165287861983</v>
      </c>
    </row>
    <row r="44" spans="1:5" ht="66">
      <c r="A44" s="6" t="s">
        <v>72</v>
      </c>
      <c r="B44" s="14" t="s">
        <v>56</v>
      </c>
      <c r="C44" s="20">
        <v>2132.1</v>
      </c>
      <c r="D44" s="31">
        <v>2132.1</v>
      </c>
      <c r="E44" s="19">
        <f t="shared" si="0"/>
        <v>100</v>
      </c>
    </row>
    <row r="45" spans="1:5" ht="36" customHeight="1">
      <c r="A45" s="6" t="s">
        <v>73</v>
      </c>
      <c r="B45" s="14" t="s">
        <v>74</v>
      </c>
      <c r="C45" s="20">
        <v>89747</v>
      </c>
      <c r="D45" s="31">
        <v>89610.7</v>
      </c>
      <c r="E45" s="19">
        <f t="shared" si="0"/>
        <v>99.84812862825498</v>
      </c>
    </row>
    <row r="46" spans="1:5" ht="26.25">
      <c r="A46" s="8" t="s">
        <v>57</v>
      </c>
      <c r="B46" s="16" t="s">
        <v>58</v>
      </c>
      <c r="C46" s="22">
        <f>C47+C48</f>
        <v>1690.7</v>
      </c>
      <c r="D46" s="22">
        <f>D47+D48</f>
        <v>1690.7</v>
      </c>
      <c r="E46" s="19">
        <f t="shared" si="0"/>
        <v>100</v>
      </c>
    </row>
    <row r="47" spans="1:5" ht="39">
      <c r="A47" s="6" t="s">
        <v>59</v>
      </c>
      <c r="B47" s="14" t="s">
        <v>60</v>
      </c>
      <c r="C47" s="20">
        <v>1092.2</v>
      </c>
      <c r="D47" s="31">
        <v>1092.2</v>
      </c>
      <c r="E47" s="19">
        <f t="shared" si="0"/>
        <v>100</v>
      </c>
    </row>
    <row r="48" spans="1:5" ht="26.25">
      <c r="A48" s="6" t="s">
        <v>61</v>
      </c>
      <c r="B48" s="14" t="s">
        <v>62</v>
      </c>
      <c r="C48" s="20">
        <v>598.5</v>
      </c>
      <c r="D48" s="31">
        <v>598.5</v>
      </c>
      <c r="E48" s="19">
        <f t="shared" si="0"/>
        <v>100</v>
      </c>
    </row>
    <row r="49" spans="1:5" ht="12.75">
      <c r="A49" s="8" t="s">
        <v>63</v>
      </c>
      <c r="B49" s="16" t="s">
        <v>64</v>
      </c>
      <c r="C49" s="22">
        <f>C50</f>
        <v>18697.7</v>
      </c>
      <c r="D49" s="22">
        <f>D50</f>
        <v>18697.7</v>
      </c>
      <c r="E49" s="19">
        <f t="shared" si="0"/>
        <v>100</v>
      </c>
    </row>
    <row r="50" spans="1:5" ht="26.25">
      <c r="A50" s="6" t="s">
        <v>75</v>
      </c>
      <c r="B50" s="14" t="s">
        <v>65</v>
      </c>
      <c r="C50" s="20">
        <v>18697.7</v>
      </c>
      <c r="D50" s="31">
        <v>18697.7</v>
      </c>
      <c r="E50" s="19">
        <f t="shared" si="0"/>
        <v>100</v>
      </c>
    </row>
    <row r="51" spans="1:5" ht="26.25">
      <c r="A51" s="6" t="s">
        <v>67</v>
      </c>
      <c r="B51" s="16" t="s">
        <v>68</v>
      </c>
      <c r="C51" s="20"/>
      <c r="D51" s="31">
        <f>D52</f>
        <v>-4492.7</v>
      </c>
      <c r="E51" s="19">
        <v>0</v>
      </c>
    </row>
    <row r="52" spans="1:5" ht="39">
      <c r="A52" s="6" t="s">
        <v>76</v>
      </c>
      <c r="B52" s="14" t="s">
        <v>69</v>
      </c>
      <c r="C52" s="20"/>
      <c r="D52" s="31">
        <v>-4492.7</v>
      </c>
      <c r="E52" s="19">
        <v>0</v>
      </c>
    </row>
    <row r="53" spans="1:5" ht="21">
      <c r="A53" s="7"/>
      <c r="B53" s="18" t="s">
        <v>66</v>
      </c>
      <c r="C53" s="23">
        <f>C11+C40</f>
        <v>231542.9</v>
      </c>
      <c r="D53" s="23">
        <f>D11+D40+D51</f>
        <v>232007.09999999998</v>
      </c>
      <c r="E53" s="19">
        <f t="shared" si="0"/>
        <v>100.20048120672239</v>
      </c>
    </row>
  </sheetData>
  <sheetProtection/>
  <mergeCells count="8">
    <mergeCell ref="A5:C5"/>
    <mergeCell ref="A6:C6"/>
    <mergeCell ref="A7:C7"/>
    <mergeCell ref="D8:D9"/>
    <mergeCell ref="E8:E9"/>
    <mergeCell ref="A8:A9"/>
    <mergeCell ref="B8:B9"/>
    <mergeCell ref="C8:C9"/>
  </mergeCells>
  <printOptions/>
  <pageMargins left="0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2018-02-26T11:52:06Z</cp:lastPrinted>
  <dcterms:created xsi:type="dcterms:W3CDTF">1996-10-08T23:32:33Z</dcterms:created>
  <dcterms:modified xsi:type="dcterms:W3CDTF">2018-02-26T11:52:13Z</dcterms:modified>
  <cp:category/>
  <cp:version/>
  <cp:contentType/>
  <cp:contentStatus/>
</cp:coreProperties>
</file>