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структура'!$D$9:$D$240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<sst xmlns="http://schemas.openxmlformats.org/spreadsheetml/2006/main" count="533" uniqueCount="230">
  <si>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</si>
  <si>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</si>
  <si>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</si>
  <si>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</si>
  <si>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</si>
  <si>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</si>
  <si>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</si>
  <si>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</si>
  <si>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</si>
  <si>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</si>
  <si>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</si>
  <si>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</si>
  <si>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</si>
  <si>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</si>
  <si>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61.7.7102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</si>
  <si>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</si>
  <si>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</si>
  <si>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</si>
  <si>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</si>
  <si>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</si>
  <si>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</si>
  <si>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</si>
  <si>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</si>
  <si>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</si>
  <si>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</si>
  <si>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</si>
  <si>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</si>
  <si>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</si>
  <si>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</si>
  <si>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</si>
  <si>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</si>
  <si>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</si>
  <si>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</si>
  <si>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</si>
  <si>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</si>
  <si>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</si>
  <si>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</si>
  <si>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</si>
  <si>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</si>
  <si>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</si>
  <si>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</si>
  <si>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</si>
  <si>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</si>
  <si>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</si>
  <si>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</si>
  <si>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</si>
  <si>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</si>
  <si>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</si>
  <si>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</si>
  <si>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</si>
  <si>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</si>
  <si>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</si>
  <si>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</si>
  <si>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</si>
  <si>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</si>
  <si>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</si>
  <si>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</si>
  <si>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</si>
  <si>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</si>
  <si>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</si>
  <si>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</si>
  <si>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</si>
  <si>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</si>
  <si>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</si>
  <si>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</si>
  <si>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</si>
  <si>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</si>
  <si>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</si>
  <si>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</si>
  <si>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</si>
  <si>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</si>
  <si>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</si>
  <si>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</si>
  <si>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</si>
  <si>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</si>
  <si>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</si>
  <si>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</si>
  <si>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</si>
  <si>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</si>
  <si>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</si>
  <si>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</si>
  <si>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</si>
  <si>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</si>
  <si>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</si>
  <si>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</si>
  <si>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</si>
  <si>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</si>
  <si>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</si>
  <si>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</si>
  <si>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</si>
  <si>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</si>
  <si>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</si>
  <si>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</si>
  <si>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</si>
  <si>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</si>
  <si>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</si>
  <si>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</si>
  <si>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</si>
  <si>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</si>
  <si>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</si>
  <si>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</si>
  <si>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</si>
  <si>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</si>
  <si>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</si>
  <si>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</si>
  <si>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</si>
  <si>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</si>
  <si>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</si>
  <si>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</si>
  <si>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</si>
  <si>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</si>
  <si>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</si>
  <si>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</si>
  <si>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</si>
  <si>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</si>
  <si>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</si>
  <si>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</si>
  <si>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</si>
  <si>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</si>
  <si>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</si>
  <si>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</si>
  <si>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</si>
  <si>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</si>
  <si>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</si>
  <si>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</si>
  <si>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</si>
  <si>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</si>
  <si>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</si>
  <si>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</si>
  <si>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</si>
  <si>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</si>
  <si>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</si>
  <si>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</si>
  <si>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</si>
  <si>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</si>
  <si>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</si>
  <si>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</si>
  <si>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</si>
  <si>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</si>
  <si>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</si>
  <si>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</si>
  <si>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</si>
  <si>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</si>
  <si>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</si>
  <si>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</si>
  <si>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</si>
  <si>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</si>
  <si>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</si>
  <si>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</si>
  <si>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</si>
  <si>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</si>
  <si>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</si>
  <si>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</si>
  <si>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</si>
  <si>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</si>
  <si>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</si>
  <si>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</si>
  <si>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</si>
  <si>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</si>
  <si>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</si>
  <si>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</si>
  <si>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</si>
  <si>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</si>
  <si>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</si>
  <si>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</si>
  <si>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</si>
  <si>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</si>
  <si>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</si>
  <si>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</si>
  <si>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</si>
  <si>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</si>
  <si>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</si>
  <si>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</si>
  <si>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</si>
  <si>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</si>
  <si>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</si>
  <si>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</si>
  <si>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</si>
  <si>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</si>
  <si>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</si>
  <si>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</si>
  <si>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</si>
  <si>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</si>
  <si>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</si>
  <si>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</si>
  <si>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</si>
  <si>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</si>
  <si>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</si>
  <si>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</si>
  <si>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</si>
  <si>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</si>
  <si>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</si>
  <si>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Мероприятия в областиземлеустройству и землепользованию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</si>
  <si>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</si>
  <si>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</si>
  <si>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</si>
  <si>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</si>
  <si>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</si>
  <si>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</si>
  <si>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</si>
  <si>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</si>
  <si>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</si>
  <si>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</si>
  <si>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</si>
  <si>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</si>
  <si>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</si>
  <si>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</si>
  <si>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</si>
  <si>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</si>
  <si>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Приложение   7</t>
  </si>
  <si>
    <t>56.1.1548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</si>
  <si>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</si>
  <si>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</si>
  <si>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</si>
  <si>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55.1.9603</t>
  </si>
  <si>
    <t>55.1.9503</t>
  </si>
  <si>
    <t>62.9.1541</t>
  </si>
  <si>
    <t>62.9.7202</t>
  </si>
  <si>
    <t>612</t>
  </si>
  <si>
    <t>59.2.9531</t>
  </si>
  <si>
    <t>54.2.9556</t>
  </si>
  <si>
    <t>54.2.9538</t>
  </si>
  <si>
    <t>Поддержка муниципальных образований по развитию общественной инфаструктуры муниципального значения</t>
  </si>
  <si>
    <t>57.3.7013</t>
  </si>
  <si>
    <t>57.3.7014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</si>
  <si>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</si>
  <si>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Капитальный ремонт и ремонт автомобильных дорог общего пользования местного значения</t>
  </si>
  <si>
    <t>55.4.7088</t>
  </si>
  <si>
    <t>Реализация проектов местных инициатив граждан</t>
  </si>
  <si>
    <t>№ 37 от   23.07.2014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</si>
</sst>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0"/>
  <sheetViews>
    <sheetView showGridLines="0" tabSelected="1" zoomScale="120" zoomScaleNormal="120" zoomScalePageLayoutView="0" workbookViewId="0" topLeftCell="A1">
      <selection activeCell="H7" sqref="H7"/>
    </sheetView>
  </sheetViews>
  <sheetFormatPr defaultColWidth="9.140625" defaultRowHeight="12.75" customHeight="1" outlineLevelRow="3"/>
  <cols>
    <col min="1" max="1" width="63.421875" style="84" customWidth="1"/>
    <col min="2" max="2" width="8.28125" style="20" customWidth="1"/>
    <col min="3" max="3" width="7.57421875" style="20" customWidth="1"/>
    <col min="4" max="4" width="9.140625" style="20" customWidth="1"/>
    <col min="5" max="5" width="16.8515625" style="20" customWidth="1"/>
    <col min="6" max="6" width="10.8515625" style="5" hidden="1" customWidth="1"/>
    <col min="7" max="7" width="13.28125" style="6" hidden="1" customWidth="1"/>
    <col min="8" max="8" width="11.28125" style="5" bestFit="1" customWidth="1"/>
    <col min="9" max="9" width="12.57421875" style="36" customWidth="1"/>
    <col min="10" max="16384" width="9.140625" style="20" customWidth="1"/>
  </cols>
  <sheetData>
    <row r="1" spans="1:5" ht="12.75" customHeight="1">
      <c r="A1" s="76"/>
      <c r="B1" s="19"/>
      <c r="C1" s="19"/>
      <c r="D1" s="94" t="s">
        <v>209</v>
      </c>
      <c r="E1" s="94"/>
    </row>
    <row r="2" spans="1:5" ht="12.75" customHeight="1">
      <c r="A2" s="77"/>
      <c r="B2" s="21"/>
      <c r="C2" s="27"/>
      <c r="D2" s="94" t="s">
        <v>91</v>
      </c>
      <c r="E2" s="94"/>
    </row>
    <row r="3" spans="1:5" ht="12.75" customHeight="1">
      <c r="A3" s="77"/>
      <c r="B3" s="21"/>
      <c r="C3" s="27"/>
      <c r="D3" s="94" t="s">
        <v>195</v>
      </c>
      <c r="E3" s="94"/>
    </row>
    <row r="4" spans="1:5" ht="12.75" customHeight="1">
      <c r="A4" s="78"/>
      <c r="B4" s="22"/>
      <c r="C4" s="22"/>
      <c r="D4" s="94" t="s">
        <v>229</v>
      </c>
      <c r="E4" s="94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75" customHeight="1">
      <c r="A7" s="92" t="s">
        <v>20</v>
      </c>
      <c r="B7" s="92"/>
      <c r="C7" s="92"/>
      <c r="D7" s="92"/>
      <c r="E7" s="92"/>
      <c r="F7" s="93"/>
      <c r="G7" s="93"/>
    </row>
    <row r="8" spans="1:7" ht="12.75">
      <c r="A8" s="91"/>
      <c r="B8" s="91"/>
      <c r="C8" s="91"/>
      <c r="D8" s="91"/>
      <c r="E8" s="91"/>
      <c r="F8" s="91"/>
      <c r="G8" s="91"/>
    </row>
    <row r="9" spans="1:5" ht="14.25" customHeight="1">
      <c r="A9" s="90" t="s">
        <v>92</v>
      </c>
      <c r="B9" s="89" t="s">
        <v>94</v>
      </c>
      <c r="C9" s="89" t="s">
        <v>95</v>
      </c>
      <c r="D9" s="89" t="s">
        <v>93</v>
      </c>
      <c r="E9" s="89" t="s">
        <v>96</v>
      </c>
    </row>
    <row r="10" spans="1:5" ht="24" customHeight="1">
      <c r="A10" s="90"/>
      <c r="B10" s="89"/>
      <c r="C10" s="89"/>
      <c r="D10" s="89"/>
      <c r="E10" s="89"/>
    </row>
    <row r="11" spans="1:5" ht="24" customHeight="1">
      <c r="A11" s="79" t="s">
        <v>137</v>
      </c>
      <c r="B11" s="11"/>
      <c r="C11" s="28"/>
      <c r="D11" s="28"/>
      <c r="E11" s="28"/>
    </row>
    <row r="12" spans="1:9" s="31" customFormat="1" ht="12.75">
      <c r="A12" s="80" t="s">
        <v>19</v>
      </c>
      <c r="B12" s="3" t="s">
        <v>115</v>
      </c>
      <c r="C12" s="3"/>
      <c r="D12" s="3"/>
      <c r="E12" s="49">
        <f>E13</f>
        <v>950</v>
      </c>
      <c r="F12" s="29">
        <f>SUM(F13:F13)</f>
        <v>0</v>
      </c>
      <c r="G12" s="30">
        <f aca="true" t="shared" si="0" ref="G12:G21">E12-F12</f>
        <v>950</v>
      </c>
      <c r="H12" s="29"/>
      <c r="I12" s="38"/>
    </row>
    <row r="13" spans="1:7" ht="12.75" outlineLevel="1">
      <c r="A13" s="12" t="s">
        <v>88</v>
      </c>
      <c r="B13" s="24" t="s">
        <v>116</v>
      </c>
      <c r="C13" s="24"/>
      <c r="D13" s="24"/>
      <c r="E13" s="45">
        <f>E14</f>
        <v>950</v>
      </c>
      <c r="G13" s="6">
        <f t="shared" si="0"/>
        <v>950</v>
      </c>
    </row>
    <row r="14" spans="1:9" s="31" customFormat="1" ht="25.5" outlineLevel="2">
      <c r="A14" s="44" t="s">
        <v>83</v>
      </c>
      <c r="B14" s="33" t="s">
        <v>84</v>
      </c>
      <c r="C14" s="1"/>
      <c r="D14" s="1"/>
      <c r="E14" s="47">
        <f>E15</f>
        <v>950</v>
      </c>
      <c r="F14" s="29"/>
      <c r="G14" s="30">
        <f t="shared" si="0"/>
        <v>950</v>
      </c>
      <c r="H14" s="29"/>
      <c r="I14" s="38"/>
    </row>
    <row r="15" spans="1:7" ht="12.75" outlineLevel="2">
      <c r="A15" s="25" t="s">
        <v>86</v>
      </c>
      <c r="B15" s="26" t="s">
        <v>84</v>
      </c>
      <c r="C15" s="2" t="s">
        <v>87</v>
      </c>
      <c r="D15" s="2"/>
      <c r="E15" s="46">
        <f>E16</f>
        <v>950</v>
      </c>
      <c r="G15" s="6">
        <f t="shared" si="0"/>
        <v>950</v>
      </c>
    </row>
    <row r="16" spans="1:7" ht="12.75" outlineLevel="2">
      <c r="A16" s="25" t="s">
        <v>81</v>
      </c>
      <c r="B16" s="26" t="s">
        <v>84</v>
      </c>
      <c r="C16" s="2" t="s">
        <v>87</v>
      </c>
      <c r="D16" s="2" t="s">
        <v>82</v>
      </c>
      <c r="E16" s="46">
        <v>950</v>
      </c>
      <c r="G16" s="6">
        <f t="shared" si="0"/>
        <v>950</v>
      </c>
    </row>
    <row r="17" spans="1:9" s="31" customFormat="1" ht="24" customHeight="1">
      <c r="A17" s="81" t="s">
        <v>21</v>
      </c>
      <c r="B17" s="17">
        <v>53</v>
      </c>
      <c r="C17" s="74"/>
      <c r="D17" s="3"/>
      <c r="E17" s="49">
        <f>E18</f>
        <v>9058.8</v>
      </c>
      <c r="F17" s="29">
        <f>SUM(F18:F21)</f>
        <v>520</v>
      </c>
      <c r="G17" s="30">
        <f t="shared" si="0"/>
        <v>8538.8</v>
      </c>
      <c r="H17" s="29"/>
      <c r="I17" s="38"/>
    </row>
    <row r="18" spans="1:7" ht="25.5" outlineLevel="1">
      <c r="A18" s="13" t="s">
        <v>22</v>
      </c>
      <c r="B18" s="4" t="s">
        <v>117</v>
      </c>
      <c r="C18" s="24"/>
      <c r="D18" s="24"/>
      <c r="E18" s="45">
        <f>E19+E22</f>
        <v>9058.8</v>
      </c>
      <c r="F18" s="5">
        <v>520</v>
      </c>
      <c r="G18" s="6">
        <f t="shared" si="0"/>
        <v>8538.8</v>
      </c>
    </row>
    <row r="19" spans="1:9" s="31" customFormat="1" ht="18" customHeight="1" outlineLevel="2">
      <c r="A19" s="44" t="s">
        <v>71</v>
      </c>
      <c r="B19" s="42" t="s">
        <v>72</v>
      </c>
      <c r="C19" s="1"/>
      <c r="D19" s="1"/>
      <c r="E19" s="47">
        <f>E20</f>
        <v>500</v>
      </c>
      <c r="F19" s="29"/>
      <c r="G19" s="30">
        <f t="shared" si="0"/>
        <v>500</v>
      </c>
      <c r="H19" s="29"/>
      <c r="I19" s="38"/>
    </row>
    <row r="20" spans="1:7" ht="25.5" outlineLevel="2">
      <c r="A20" s="25" t="s">
        <v>145</v>
      </c>
      <c r="B20" s="41" t="s">
        <v>72</v>
      </c>
      <c r="C20" s="2" t="s">
        <v>23</v>
      </c>
      <c r="D20" s="2"/>
      <c r="E20" s="46">
        <f>E21</f>
        <v>500</v>
      </c>
      <c r="G20" s="6">
        <f t="shared" si="0"/>
        <v>500</v>
      </c>
    </row>
    <row r="21" spans="1:7" ht="16.5" customHeight="1" outlineLevel="2" collapsed="1">
      <c r="A21" s="25" t="s">
        <v>89</v>
      </c>
      <c r="B21" s="41" t="s">
        <v>72</v>
      </c>
      <c r="C21" s="2" t="s">
        <v>23</v>
      </c>
      <c r="D21" s="2" t="s">
        <v>90</v>
      </c>
      <c r="E21" s="46">
        <v>500</v>
      </c>
      <c r="G21" s="6">
        <f t="shared" si="0"/>
        <v>500</v>
      </c>
    </row>
    <row r="22" spans="1:9" s="31" customFormat="1" ht="15.75" customHeight="1">
      <c r="A22" s="32" t="s">
        <v>24</v>
      </c>
      <c r="B22" s="33" t="s">
        <v>27</v>
      </c>
      <c r="C22" s="1"/>
      <c r="D22" s="1"/>
      <c r="E22" s="47">
        <f>E23</f>
        <v>8558.8</v>
      </c>
      <c r="F22" s="29">
        <f>SUM(F23:F36)</f>
        <v>16000</v>
      </c>
      <c r="G22" s="30">
        <f>E25-F22</f>
        <v>1179.4000000000015</v>
      </c>
      <c r="H22" s="29"/>
      <c r="I22" s="38"/>
    </row>
    <row r="23" spans="1:7" ht="38.25" outlineLevel="1">
      <c r="A23" s="25" t="s">
        <v>104</v>
      </c>
      <c r="B23" s="26" t="s">
        <v>27</v>
      </c>
      <c r="C23" s="2" t="s">
        <v>103</v>
      </c>
      <c r="D23" s="2"/>
      <c r="E23" s="46">
        <f>E24</f>
        <v>8558.8</v>
      </c>
      <c r="F23" s="5">
        <v>16000</v>
      </c>
      <c r="G23" s="6">
        <f>E26-F23</f>
        <v>569.4000000000015</v>
      </c>
    </row>
    <row r="24" spans="1:9" s="31" customFormat="1" ht="24.75" customHeight="1" outlineLevel="3">
      <c r="A24" s="25" t="s">
        <v>25</v>
      </c>
      <c r="B24" s="26" t="s">
        <v>27</v>
      </c>
      <c r="C24" s="2" t="s">
        <v>103</v>
      </c>
      <c r="D24" s="2" t="s">
        <v>26</v>
      </c>
      <c r="E24" s="46">
        <v>8558.8</v>
      </c>
      <c r="F24" s="52"/>
      <c r="G24" s="53"/>
      <c r="H24" s="52"/>
      <c r="I24" s="38"/>
    </row>
    <row r="25" spans="1:8" ht="38.25" customHeight="1" outlineLevel="3">
      <c r="A25" s="81" t="s">
        <v>29</v>
      </c>
      <c r="B25" s="17">
        <v>54</v>
      </c>
      <c r="C25" s="16"/>
      <c r="D25" s="3"/>
      <c r="E25" s="49">
        <f>E26+E33</f>
        <v>17179.4</v>
      </c>
      <c r="F25" s="8"/>
      <c r="G25" s="9"/>
      <c r="H25" s="8"/>
    </row>
    <row r="26" spans="1:8" ht="16.5" customHeight="1" outlineLevel="3">
      <c r="A26" s="75" t="s">
        <v>53</v>
      </c>
      <c r="B26" s="24" t="s">
        <v>118</v>
      </c>
      <c r="C26" s="24"/>
      <c r="D26" s="24"/>
      <c r="E26" s="45">
        <f>E27+E30</f>
        <v>16569.4</v>
      </c>
      <c r="F26" s="8"/>
      <c r="G26" s="9"/>
      <c r="H26" s="8"/>
    </row>
    <row r="27" spans="1:9" s="31" customFormat="1" ht="12.75" outlineLevel="2">
      <c r="A27" s="32" t="s">
        <v>113</v>
      </c>
      <c r="B27" s="33" t="s">
        <v>134</v>
      </c>
      <c r="C27" s="1"/>
      <c r="D27" s="1"/>
      <c r="E27" s="47">
        <f>E28</f>
        <v>13069.4</v>
      </c>
      <c r="F27" s="29"/>
      <c r="G27" s="30">
        <f>E30-F27</f>
        <v>3500</v>
      </c>
      <c r="H27" s="29"/>
      <c r="I27" s="38"/>
    </row>
    <row r="28" spans="1:7" ht="38.25" outlineLevel="2">
      <c r="A28" s="25" t="s">
        <v>104</v>
      </c>
      <c r="B28" s="26" t="s">
        <v>134</v>
      </c>
      <c r="C28" s="2" t="s">
        <v>103</v>
      </c>
      <c r="D28" s="2"/>
      <c r="E28" s="46">
        <f>E29</f>
        <v>13069.4</v>
      </c>
      <c r="G28" s="6" t="e">
        <f>#REF!-F28</f>
        <v>#REF!</v>
      </c>
    </row>
    <row r="29" spans="1:5" ht="12.75" outlineLevel="2">
      <c r="A29" s="25" t="s">
        <v>79</v>
      </c>
      <c r="B29" s="26" t="s">
        <v>134</v>
      </c>
      <c r="C29" s="2" t="s">
        <v>103</v>
      </c>
      <c r="D29" s="2" t="s">
        <v>80</v>
      </c>
      <c r="E29" s="46">
        <v>13069.4</v>
      </c>
    </row>
    <row r="30" spans="1:5" ht="25.5" outlineLevel="2">
      <c r="A30" s="32" t="s">
        <v>114</v>
      </c>
      <c r="B30" s="33" t="s">
        <v>135</v>
      </c>
      <c r="C30" s="1"/>
      <c r="D30" s="1"/>
      <c r="E30" s="47">
        <f>E31</f>
        <v>3500</v>
      </c>
    </row>
    <row r="31" spans="1:7" ht="25.5" outlineLevel="2">
      <c r="A31" s="25" t="s">
        <v>145</v>
      </c>
      <c r="B31" s="26" t="s">
        <v>135</v>
      </c>
      <c r="C31" s="2" t="s">
        <v>103</v>
      </c>
      <c r="D31" s="2"/>
      <c r="E31" s="46">
        <f>E32</f>
        <v>3500</v>
      </c>
      <c r="G31" s="6" t="e">
        <f>#REF!-F31</f>
        <v>#REF!</v>
      </c>
    </row>
    <row r="32" spans="1:7" ht="12.75" outlineLevel="2">
      <c r="A32" s="25" t="s">
        <v>79</v>
      </c>
      <c r="B32" s="26" t="s">
        <v>135</v>
      </c>
      <c r="C32" s="2" t="s">
        <v>103</v>
      </c>
      <c r="D32" s="2" t="s">
        <v>80</v>
      </c>
      <c r="E32" s="46">
        <v>3500</v>
      </c>
      <c r="G32" s="6" t="e">
        <f>#REF!-F32</f>
        <v>#REF!</v>
      </c>
    </row>
    <row r="33" spans="1:7" ht="12.75" outlineLevel="2">
      <c r="A33" s="12" t="s">
        <v>28</v>
      </c>
      <c r="B33" s="24" t="s">
        <v>119</v>
      </c>
      <c r="C33" s="24"/>
      <c r="D33" s="24"/>
      <c r="E33" s="45">
        <f>E34</f>
        <v>610</v>
      </c>
      <c r="G33" s="6">
        <f>E36-F33</f>
        <v>500</v>
      </c>
    </row>
    <row r="34" spans="1:9" s="31" customFormat="1" ht="25.5" outlineLevel="2">
      <c r="A34" s="32" t="s">
        <v>133</v>
      </c>
      <c r="B34" s="33" t="s">
        <v>132</v>
      </c>
      <c r="C34" s="1"/>
      <c r="D34" s="1"/>
      <c r="E34" s="47">
        <f>E35+E37+E38</f>
        <v>610</v>
      </c>
      <c r="F34" s="29"/>
      <c r="G34" s="30" t="e">
        <f>#REF!-F34</f>
        <v>#REF!</v>
      </c>
      <c r="H34" s="29"/>
      <c r="I34" s="38"/>
    </row>
    <row r="35" spans="1:7" ht="25.5" outlineLevel="2">
      <c r="A35" s="25" t="s">
        <v>145</v>
      </c>
      <c r="B35" s="26" t="s">
        <v>132</v>
      </c>
      <c r="C35" s="2"/>
      <c r="D35" s="2"/>
      <c r="E35" s="46">
        <f>E36</f>
        <v>500</v>
      </c>
      <c r="G35" s="6" t="e">
        <f>#REF!-F35</f>
        <v>#REF!</v>
      </c>
    </row>
    <row r="36" spans="1:7" ht="12.75" outlineLevel="2">
      <c r="A36" s="25" t="s">
        <v>79</v>
      </c>
      <c r="B36" s="26" t="s">
        <v>132</v>
      </c>
      <c r="C36" s="2" t="s">
        <v>146</v>
      </c>
      <c r="D36" s="2" t="s">
        <v>80</v>
      </c>
      <c r="E36" s="46">
        <v>500</v>
      </c>
      <c r="G36" s="6" t="e">
        <f>#REF!-F36</f>
        <v>#REF!</v>
      </c>
    </row>
    <row r="37" spans="1:5" ht="12.75" outlineLevel="2">
      <c r="A37" s="25" t="s">
        <v>79</v>
      </c>
      <c r="B37" s="26" t="s">
        <v>220</v>
      </c>
      <c r="C37" s="2" t="s">
        <v>218</v>
      </c>
      <c r="D37" s="2" t="s">
        <v>80</v>
      </c>
      <c r="E37" s="46">
        <v>10</v>
      </c>
    </row>
    <row r="38" spans="1:5" ht="12.75" outlineLevel="2">
      <c r="A38" s="25" t="s">
        <v>79</v>
      </c>
      <c r="B38" s="26" t="s">
        <v>221</v>
      </c>
      <c r="C38" s="2" t="s">
        <v>218</v>
      </c>
      <c r="D38" s="2" t="s">
        <v>80</v>
      </c>
      <c r="E38" s="46">
        <v>100</v>
      </c>
    </row>
    <row r="39" spans="1:5" ht="25.5" outlineLevel="2">
      <c r="A39" s="81" t="s">
        <v>120</v>
      </c>
      <c r="B39" s="17">
        <v>55</v>
      </c>
      <c r="C39" s="17"/>
      <c r="D39" s="3"/>
      <c r="E39" s="49">
        <f>E40+E50+E66</f>
        <v>221263.6</v>
      </c>
    </row>
    <row r="40" spans="1:5" ht="25.5" outlineLevel="2">
      <c r="A40" s="12" t="s">
        <v>121</v>
      </c>
      <c r="B40" s="24" t="s">
        <v>122</v>
      </c>
      <c r="C40" s="24"/>
      <c r="D40" s="24"/>
      <c r="E40" s="45">
        <f>E41+E45</f>
        <v>183088.2</v>
      </c>
    </row>
    <row r="41" spans="1:5" ht="25.5" outlineLevel="2">
      <c r="A41" s="44" t="s">
        <v>63</v>
      </c>
      <c r="B41" s="33" t="s">
        <v>110</v>
      </c>
      <c r="C41" s="1"/>
      <c r="D41" s="1"/>
      <c r="E41" s="47">
        <f>E42+E44</f>
        <v>65687.4</v>
      </c>
    </row>
    <row r="42" spans="1:7" ht="25.5" outlineLevel="2">
      <c r="A42" s="43" t="s">
        <v>109</v>
      </c>
      <c r="B42" s="26" t="s">
        <v>110</v>
      </c>
      <c r="C42" s="2" t="s">
        <v>105</v>
      </c>
      <c r="D42" s="2"/>
      <c r="E42" s="46">
        <f>E43</f>
        <v>55709.7</v>
      </c>
      <c r="G42" s="6" t="e">
        <f>#REF!-F42</f>
        <v>#REF!</v>
      </c>
    </row>
    <row r="43" spans="1:9" s="31" customFormat="1" ht="12.75" outlineLevel="2">
      <c r="A43" s="25" t="s">
        <v>73</v>
      </c>
      <c r="B43" s="26" t="s">
        <v>110</v>
      </c>
      <c r="C43" s="2" t="s">
        <v>105</v>
      </c>
      <c r="D43" s="2" t="s">
        <v>74</v>
      </c>
      <c r="E43" s="46">
        <v>55709.7</v>
      </c>
      <c r="F43" s="29"/>
      <c r="G43" s="30"/>
      <c r="H43" s="29"/>
      <c r="I43" s="38"/>
    </row>
    <row r="44" spans="1:9" s="31" customFormat="1" ht="25.5" outlineLevel="2">
      <c r="A44" s="25" t="s">
        <v>211</v>
      </c>
      <c r="B44" s="26" t="s">
        <v>212</v>
      </c>
      <c r="C44" s="2" t="s">
        <v>213</v>
      </c>
      <c r="D44" s="2" t="s">
        <v>74</v>
      </c>
      <c r="E44" s="46">
        <v>9977.7</v>
      </c>
      <c r="F44" s="29"/>
      <c r="G44" s="30"/>
      <c r="H44" s="29"/>
      <c r="I44" s="38"/>
    </row>
    <row r="45" spans="1:5" ht="12.75" outlineLevel="1">
      <c r="A45" s="44" t="s">
        <v>31</v>
      </c>
      <c r="B45" s="33" t="s">
        <v>30</v>
      </c>
      <c r="C45" s="1"/>
      <c r="D45" s="1"/>
      <c r="E45" s="47">
        <f>E46+E49+E48</f>
        <v>117400.8</v>
      </c>
    </row>
    <row r="46" spans="1:9" s="31" customFormat="1" ht="42" customHeight="1" outlineLevel="2">
      <c r="A46" s="43" t="s">
        <v>109</v>
      </c>
      <c r="B46" s="26" t="s">
        <v>30</v>
      </c>
      <c r="C46" s="2" t="s">
        <v>105</v>
      </c>
      <c r="D46" s="2"/>
      <c r="E46" s="46">
        <f>E47</f>
        <v>5028</v>
      </c>
      <c r="F46" s="29"/>
      <c r="G46" s="30"/>
      <c r="H46" s="29"/>
      <c r="I46" s="38"/>
    </row>
    <row r="47" spans="1:5" ht="12.75" outlineLevel="2">
      <c r="A47" s="25" t="s">
        <v>73</v>
      </c>
      <c r="B47" s="26" t="s">
        <v>30</v>
      </c>
      <c r="C47" s="2" t="s">
        <v>105</v>
      </c>
      <c r="D47" s="2" t="s">
        <v>74</v>
      </c>
      <c r="E47" s="46">
        <v>5028</v>
      </c>
    </row>
    <row r="48" spans="1:5" ht="12.75" outlineLevel="2">
      <c r="A48" s="43" t="s">
        <v>31</v>
      </c>
      <c r="B48" s="26" t="s">
        <v>215</v>
      </c>
      <c r="C48" s="2" t="s">
        <v>105</v>
      </c>
      <c r="D48" s="2" t="s">
        <v>74</v>
      </c>
      <c r="E48" s="46">
        <v>56253.5</v>
      </c>
    </row>
    <row r="49" spans="1:5" ht="12.75" outlineLevel="2">
      <c r="A49" s="43" t="s">
        <v>31</v>
      </c>
      <c r="B49" s="26" t="s">
        <v>214</v>
      </c>
      <c r="C49" s="2" t="s">
        <v>105</v>
      </c>
      <c r="D49" s="2" t="s">
        <v>74</v>
      </c>
      <c r="E49" s="46">
        <v>56119.3</v>
      </c>
    </row>
    <row r="50" spans="1:5" ht="25.5" outlineLevel="2">
      <c r="A50" s="13" t="s">
        <v>70</v>
      </c>
      <c r="B50" s="87" t="s">
        <v>85</v>
      </c>
      <c r="C50" s="4"/>
      <c r="D50" s="4"/>
      <c r="E50" s="88">
        <f>E51+E54+E57+E63+E60</f>
        <v>15160</v>
      </c>
    </row>
    <row r="51" spans="1:5" ht="38.25" outlineLevel="1">
      <c r="A51" s="64" t="s">
        <v>150</v>
      </c>
      <c r="B51" s="26" t="s">
        <v>149</v>
      </c>
      <c r="C51" s="1"/>
      <c r="D51" s="1"/>
      <c r="E51" s="47">
        <f>E52</f>
        <v>1560</v>
      </c>
    </row>
    <row r="52" spans="1:9" s="31" customFormat="1" ht="25.5" outlineLevel="2">
      <c r="A52" s="25" t="s">
        <v>35</v>
      </c>
      <c r="B52" s="26" t="s">
        <v>149</v>
      </c>
      <c r="C52" s="2" t="s">
        <v>34</v>
      </c>
      <c r="D52" s="2"/>
      <c r="E52" s="46">
        <f>E53</f>
        <v>1560</v>
      </c>
      <c r="F52" s="29"/>
      <c r="G52" s="30"/>
      <c r="H52" s="29"/>
      <c r="I52" s="38"/>
    </row>
    <row r="53" spans="1:5" ht="12.75" outlineLevel="2">
      <c r="A53" s="25" t="s">
        <v>73</v>
      </c>
      <c r="B53" s="26" t="s">
        <v>149</v>
      </c>
      <c r="C53" s="2" t="s">
        <v>34</v>
      </c>
      <c r="D53" s="2" t="s">
        <v>74</v>
      </c>
      <c r="E53" s="46">
        <v>1560</v>
      </c>
    </row>
    <row r="54" spans="1:5" ht="25.5" outlineLevel="2">
      <c r="A54" s="32" t="s">
        <v>152</v>
      </c>
      <c r="B54" s="33" t="s">
        <v>151</v>
      </c>
      <c r="C54" s="1"/>
      <c r="D54" s="1"/>
      <c r="E54" s="47">
        <f>E55</f>
        <v>600</v>
      </c>
    </row>
    <row r="55" spans="1:5" ht="25.5" outlineLevel="2">
      <c r="A55" s="25" t="s">
        <v>145</v>
      </c>
      <c r="B55" s="26" t="s">
        <v>151</v>
      </c>
      <c r="C55" s="2" t="s">
        <v>146</v>
      </c>
      <c r="D55" s="2"/>
      <c r="E55" s="46">
        <f>E56</f>
        <v>600</v>
      </c>
    </row>
    <row r="56" spans="1:5" ht="12.75" outlineLevel="2">
      <c r="A56" s="25" t="s">
        <v>73</v>
      </c>
      <c r="B56" s="26" t="s">
        <v>151</v>
      </c>
      <c r="C56" s="2" t="s">
        <v>146</v>
      </c>
      <c r="D56" s="2" t="s">
        <v>74</v>
      </c>
      <c r="E56" s="46">
        <v>600</v>
      </c>
    </row>
    <row r="57" spans="1:5" ht="12.75" outlineLevel="2">
      <c r="A57" s="32" t="s">
        <v>154</v>
      </c>
      <c r="B57" s="33" t="s">
        <v>153</v>
      </c>
      <c r="C57" s="1"/>
      <c r="D57" s="1"/>
      <c r="E57" s="47">
        <f>E58</f>
        <v>3400</v>
      </c>
    </row>
    <row r="58" spans="1:5" ht="25.5" outlineLevel="2">
      <c r="A58" s="25" t="s">
        <v>145</v>
      </c>
      <c r="B58" s="26" t="s">
        <v>153</v>
      </c>
      <c r="C58" s="2" t="s">
        <v>146</v>
      </c>
      <c r="D58" s="2"/>
      <c r="E58" s="46">
        <f>E59</f>
        <v>3400</v>
      </c>
    </row>
    <row r="59" spans="1:5" ht="12.75" outlineLevel="2">
      <c r="A59" s="25" t="s">
        <v>73</v>
      </c>
      <c r="B59" s="26" t="s">
        <v>153</v>
      </c>
      <c r="C59" s="2" t="s">
        <v>146</v>
      </c>
      <c r="D59" s="2" t="s">
        <v>74</v>
      </c>
      <c r="E59" s="46">
        <v>3400</v>
      </c>
    </row>
    <row r="60" spans="1:5" ht="12.75" outlineLevel="2">
      <c r="A60" s="40" t="s">
        <v>156</v>
      </c>
      <c r="B60" s="33" t="s">
        <v>155</v>
      </c>
      <c r="C60" s="1"/>
      <c r="D60" s="1"/>
      <c r="E60" s="47">
        <f>E61</f>
        <v>6500</v>
      </c>
    </row>
    <row r="61" spans="1:5" ht="25.5" outlineLevel="2">
      <c r="A61" s="25" t="s">
        <v>35</v>
      </c>
      <c r="B61" s="26" t="s">
        <v>155</v>
      </c>
      <c r="C61" s="2" t="s">
        <v>34</v>
      </c>
      <c r="D61" s="2"/>
      <c r="E61" s="46">
        <f>E62</f>
        <v>6500</v>
      </c>
    </row>
    <row r="62" spans="1:5" ht="12.75" outlineLevel="2">
      <c r="A62" s="25" t="s">
        <v>75</v>
      </c>
      <c r="B62" s="26" t="s">
        <v>155</v>
      </c>
      <c r="C62" s="2" t="s">
        <v>34</v>
      </c>
      <c r="D62" s="2" t="s">
        <v>196</v>
      </c>
      <c r="E62" s="46">
        <v>6500</v>
      </c>
    </row>
    <row r="63" spans="1:5" ht="12.75" outlineLevel="2">
      <c r="A63" s="40" t="s">
        <v>156</v>
      </c>
      <c r="B63" s="33" t="s">
        <v>155</v>
      </c>
      <c r="C63" s="1"/>
      <c r="D63" s="1"/>
      <c r="E63" s="47">
        <f>E64</f>
        <v>3100</v>
      </c>
    </row>
    <row r="64" spans="1:5" ht="25.5" outlineLevel="2">
      <c r="A64" s="25" t="s">
        <v>145</v>
      </c>
      <c r="B64" s="26" t="s">
        <v>155</v>
      </c>
      <c r="C64" s="2" t="s">
        <v>146</v>
      </c>
      <c r="D64" s="2"/>
      <c r="E64" s="46">
        <f>E65</f>
        <v>3100</v>
      </c>
    </row>
    <row r="65" spans="1:5" ht="12.75" outlineLevel="2">
      <c r="A65" s="25" t="s">
        <v>75</v>
      </c>
      <c r="B65" s="26" t="s">
        <v>155</v>
      </c>
      <c r="C65" s="2" t="s">
        <v>146</v>
      </c>
      <c r="D65" s="2" t="s">
        <v>196</v>
      </c>
      <c r="E65" s="46">
        <v>3100</v>
      </c>
    </row>
    <row r="66" spans="1:5" ht="25.5" outlineLevel="2">
      <c r="A66" s="12" t="s">
        <v>157</v>
      </c>
      <c r="B66" s="65">
        <v>55.4</v>
      </c>
      <c r="C66" s="24"/>
      <c r="D66" s="24"/>
      <c r="E66" s="45">
        <f>E67+E69+E71+E73+E76</f>
        <v>23015.4</v>
      </c>
    </row>
    <row r="67" spans="1:5" ht="25.5" outlineLevel="2">
      <c r="A67" s="25" t="s">
        <v>145</v>
      </c>
      <c r="B67" s="26" t="s">
        <v>158</v>
      </c>
      <c r="C67" s="10" t="s">
        <v>146</v>
      </c>
      <c r="D67" s="10"/>
      <c r="E67" s="48">
        <f>E68</f>
        <v>7400</v>
      </c>
    </row>
    <row r="68" spans="1:5" ht="12.75" outlineLevel="2">
      <c r="A68" s="64" t="s">
        <v>160</v>
      </c>
      <c r="B68" s="26" t="s">
        <v>158</v>
      </c>
      <c r="C68" s="10" t="s">
        <v>146</v>
      </c>
      <c r="D68" s="10" t="s">
        <v>159</v>
      </c>
      <c r="E68" s="48">
        <v>7400</v>
      </c>
    </row>
    <row r="69" spans="1:7" ht="25.5" outlineLevel="1">
      <c r="A69" s="25" t="s">
        <v>145</v>
      </c>
      <c r="B69" s="26" t="s">
        <v>162</v>
      </c>
      <c r="C69" s="10" t="s">
        <v>146</v>
      </c>
      <c r="D69" s="10"/>
      <c r="E69" s="46">
        <f>E70</f>
        <v>700</v>
      </c>
      <c r="F69" s="5">
        <v>707331</v>
      </c>
      <c r="G69" s="6">
        <f>E79-F69</f>
        <v>-707311</v>
      </c>
    </row>
    <row r="70" spans="1:9" s="31" customFormat="1" ht="12.75" outlineLevel="2">
      <c r="A70" s="64" t="s">
        <v>161</v>
      </c>
      <c r="B70" s="26" t="s">
        <v>162</v>
      </c>
      <c r="C70" s="10" t="s">
        <v>146</v>
      </c>
      <c r="D70" s="10" t="s">
        <v>159</v>
      </c>
      <c r="E70" s="46">
        <v>700</v>
      </c>
      <c r="F70" s="29"/>
      <c r="G70" s="30">
        <f>E80-F70</f>
        <v>20</v>
      </c>
      <c r="H70" s="29"/>
      <c r="I70" s="38"/>
    </row>
    <row r="71" spans="1:9" s="31" customFormat="1" ht="25.5" outlineLevel="2">
      <c r="A71" s="25" t="s">
        <v>145</v>
      </c>
      <c r="B71" s="26" t="s">
        <v>163</v>
      </c>
      <c r="C71" s="10" t="s">
        <v>146</v>
      </c>
      <c r="D71" s="10"/>
      <c r="E71" s="46">
        <f>E72</f>
        <v>14261.7</v>
      </c>
      <c r="F71" s="29"/>
      <c r="G71" s="30"/>
      <c r="H71" s="29"/>
      <c r="I71" s="38"/>
    </row>
    <row r="72" spans="1:9" s="31" customFormat="1" ht="12.75" outlineLevel="2">
      <c r="A72" s="64" t="s">
        <v>164</v>
      </c>
      <c r="B72" s="26" t="s">
        <v>163</v>
      </c>
      <c r="C72" s="10" t="s">
        <v>146</v>
      </c>
      <c r="D72" s="10" t="s">
        <v>159</v>
      </c>
      <c r="E72" s="46">
        <v>14261.7</v>
      </c>
      <c r="F72" s="29"/>
      <c r="G72" s="30"/>
      <c r="H72" s="29"/>
      <c r="I72" s="38"/>
    </row>
    <row r="73" spans="1:9" s="31" customFormat="1" ht="12.75" outlineLevel="2">
      <c r="A73" s="40" t="s">
        <v>206</v>
      </c>
      <c r="B73" s="33" t="s">
        <v>202</v>
      </c>
      <c r="C73" s="7"/>
      <c r="D73" s="7"/>
      <c r="E73" s="47">
        <f>E74</f>
        <v>120</v>
      </c>
      <c r="F73" s="29"/>
      <c r="G73" s="30"/>
      <c r="H73" s="29"/>
      <c r="I73" s="38"/>
    </row>
    <row r="74" spans="1:9" s="31" customFormat="1" ht="25.5" outlineLevel="2">
      <c r="A74" s="25" t="s">
        <v>145</v>
      </c>
      <c r="B74" s="26" t="s">
        <v>202</v>
      </c>
      <c r="C74" s="10" t="s">
        <v>146</v>
      </c>
      <c r="D74" s="10"/>
      <c r="E74" s="46">
        <f>E75</f>
        <v>120</v>
      </c>
      <c r="F74" s="29"/>
      <c r="G74" s="30"/>
      <c r="H74" s="29"/>
      <c r="I74" s="38"/>
    </row>
    <row r="75" spans="1:9" s="31" customFormat="1" ht="12.75" outlineLevel="2">
      <c r="A75" s="64" t="s">
        <v>207</v>
      </c>
      <c r="B75" s="26" t="s">
        <v>202</v>
      </c>
      <c r="C75" s="10" t="s">
        <v>146</v>
      </c>
      <c r="D75" s="10" t="s">
        <v>159</v>
      </c>
      <c r="E75" s="46">
        <v>120</v>
      </c>
      <c r="F75" s="29"/>
      <c r="G75" s="30"/>
      <c r="H75" s="29"/>
      <c r="I75" s="38"/>
    </row>
    <row r="76" spans="1:9" s="31" customFormat="1" ht="12.75" outlineLevel="2">
      <c r="A76" s="40" t="s">
        <v>206</v>
      </c>
      <c r="B76" s="33" t="s">
        <v>227</v>
      </c>
      <c r="C76" s="7"/>
      <c r="D76" s="7"/>
      <c r="E76" s="47">
        <f>E77</f>
        <v>533.7</v>
      </c>
      <c r="F76" s="29"/>
      <c r="G76" s="30"/>
      <c r="H76" s="29"/>
      <c r="I76" s="38"/>
    </row>
    <row r="77" spans="1:9" s="31" customFormat="1" ht="12.75" outlineLevel="2">
      <c r="A77" s="64" t="s">
        <v>228</v>
      </c>
      <c r="B77" s="26" t="s">
        <v>227</v>
      </c>
      <c r="C77" s="10" t="s">
        <v>146</v>
      </c>
      <c r="D77" s="10" t="s">
        <v>159</v>
      </c>
      <c r="E77" s="46">
        <v>533.7</v>
      </c>
      <c r="F77" s="29"/>
      <c r="G77" s="30"/>
      <c r="H77" s="29"/>
      <c r="I77" s="38"/>
    </row>
    <row r="78" spans="1:7" ht="12.75" outlineLevel="2">
      <c r="A78" s="81" t="s">
        <v>165</v>
      </c>
      <c r="B78" s="17">
        <v>56</v>
      </c>
      <c r="C78" s="17"/>
      <c r="D78" s="3"/>
      <c r="E78" s="49">
        <f>E79+E83</f>
        <v>420</v>
      </c>
      <c r="G78" s="6">
        <f aca="true" t="shared" si="1" ref="G78:G89">E81-F78</f>
        <v>20</v>
      </c>
    </row>
    <row r="79" spans="1:7" ht="12.75" outlineLevel="2">
      <c r="A79" s="12" t="s">
        <v>123</v>
      </c>
      <c r="B79" s="24" t="s">
        <v>125</v>
      </c>
      <c r="C79" s="24"/>
      <c r="D79" s="24"/>
      <c r="E79" s="45">
        <f>E80</f>
        <v>20</v>
      </c>
      <c r="G79" s="6">
        <f t="shared" si="1"/>
        <v>20</v>
      </c>
    </row>
    <row r="80" spans="1:7" ht="12.75" outlineLevel="1">
      <c r="A80" s="44" t="s">
        <v>166</v>
      </c>
      <c r="B80" s="33" t="s">
        <v>210</v>
      </c>
      <c r="C80" s="1"/>
      <c r="D80" s="1"/>
      <c r="E80" s="47">
        <f>E81</f>
        <v>20</v>
      </c>
      <c r="F80" s="5">
        <v>451725.6</v>
      </c>
      <c r="G80" s="6">
        <f t="shared" si="1"/>
        <v>-451325.6</v>
      </c>
    </row>
    <row r="81" spans="1:9" s="31" customFormat="1" ht="25.5" outlineLevel="2">
      <c r="A81" s="25" t="s">
        <v>145</v>
      </c>
      <c r="B81" s="26" t="s">
        <v>210</v>
      </c>
      <c r="C81" s="10" t="s">
        <v>146</v>
      </c>
      <c r="D81" s="10"/>
      <c r="E81" s="48">
        <f>E82</f>
        <v>20</v>
      </c>
      <c r="F81" s="29"/>
      <c r="G81" s="30">
        <f t="shared" si="1"/>
        <v>400</v>
      </c>
      <c r="H81" s="29"/>
      <c r="I81" s="38"/>
    </row>
    <row r="82" spans="1:7" ht="12.75" outlineLevel="2">
      <c r="A82" s="43" t="s">
        <v>54</v>
      </c>
      <c r="B82" s="26" t="s">
        <v>210</v>
      </c>
      <c r="C82" s="10" t="s">
        <v>146</v>
      </c>
      <c r="D82" s="10" t="s">
        <v>55</v>
      </c>
      <c r="E82" s="48">
        <v>20</v>
      </c>
      <c r="G82" s="6">
        <f t="shared" si="1"/>
        <v>400</v>
      </c>
    </row>
    <row r="83" spans="1:7" ht="51" outlineLevel="2">
      <c r="A83" s="12" t="s">
        <v>124</v>
      </c>
      <c r="B83" s="24" t="s">
        <v>126</v>
      </c>
      <c r="C83" s="24"/>
      <c r="D83" s="24"/>
      <c r="E83" s="45">
        <f>E84</f>
        <v>400</v>
      </c>
      <c r="G83" s="6">
        <f t="shared" si="1"/>
        <v>200</v>
      </c>
    </row>
    <row r="84" spans="1:7" ht="25.5" outlineLevel="1">
      <c r="A84" s="44" t="s">
        <v>58</v>
      </c>
      <c r="B84" s="33" t="s">
        <v>167</v>
      </c>
      <c r="C84" s="1"/>
      <c r="D84" s="1"/>
      <c r="E84" s="47">
        <f>E85</f>
        <v>400</v>
      </c>
      <c r="F84" s="5">
        <v>46863.2</v>
      </c>
      <c r="G84" s="6" t="e">
        <f>#REF!-F84</f>
        <v>#REF!</v>
      </c>
    </row>
    <row r="85" spans="1:9" s="31" customFormat="1" ht="25.5" outlineLevel="2">
      <c r="A85" s="25" t="s">
        <v>145</v>
      </c>
      <c r="B85" s="26" t="s">
        <v>167</v>
      </c>
      <c r="C85" s="2" t="s">
        <v>146</v>
      </c>
      <c r="D85" s="2"/>
      <c r="E85" s="46">
        <f>E86+E87</f>
        <v>400</v>
      </c>
      <c r="F85" s="29"/>
      <c r="G85" s="30" t="e">
        <f>#REF!-F85</f>
        <v>#REF!</v>
      </c>
      <c r="H85" s="29"/>
      <c r="I85" s="38"/>
    </row>
    <row r="86" spans="1:7" ht="25.5" outlineLevel="2">
      <c r="A86" s="25" t="s">
        <v>56</v>
      </c>
      <c r="B86" s="26" t="s">
        <v>167</v>
      </c>
      <c r="C86" s="2" t="s">
        <v>146</v>
      </c>
      <c r="D86" s="2" t="s">
        <v>57</v>
      </c>
      <c r="E86" s="46">
        <v>200</v>
      </c>
      <c r="G86" s="6" t="e">
        <f>#REF!-F86</f>
        <v>#REF!</v>
      </c>
    </row>
    <row r="87" spans="1:9" s="31" customFormat="1" ht="12.75" outlineLevel="2">
      <c r="A87" s="25" t="s">
        <v>169</v>
      </c>
      <c r="B87" s="26" t="s">
        <v>167</v>
      </c>
      <c r="C87" s="2" t="s">
        <v>146</v>
      </c>
      <c r="D87" s="2" t="s">
        <v>168</v>
      </c>
      <c r="E87" s="46">
        <v>200</v>
      </c>
      <c r="F87" s="29"/>
      <c r="G87" s="30">
        <f t="shared" si="1"/>
        <v>900</v>
      </c>
      <c r="H87" s="29"/>
      <c r="I87" s="38"/>
    </row>
    <row r="88" spans="1:7" ht="12.75" outlineLevel="2">
      <c r="A88" s="81" t="s">
        <v>170</v>
      </c>
      <c r="B88" s="17">
        <v>57</v>
      </c>
      <c r="C88" s="17"/>
      <c r="D88" s="3"/>
      <c r="E88" s="49">
        <f>E89+E93+E100</f>
        <v>18706.399999999998</v>
      </c>
      <c r="G88" s="6">
        <f t="shared" si="1"/>
        <v>900</v>
      </c>
    </row>
    <row r="89" spans="1:7" ht="12.75" outlineLevel="2">
      <c r="A89" s="12" t="s">
        <v>171</v>
      </c>
      <c r="B89" s="24" t="s">
        <v>127</v>
      </c>
      <c r="C89" s="24"/>
      <c r="D89" s="24"/>
      <c r="E89" s="45">
        <f>E90</f>
        <v>900</v>
      </c>
      <c r="G89" s="6">
        <f t="shared" si="1"/>
        <v>900</v>
      </c>
    </row>
    <row r="90" spans="1:9" s="31" customFormat="1" ht="25.5" outlineLevel="2">
      <c r="A90" s="44" t="s">
        <v>66</v>
      </c>
      <c r="B90" s="33" t="s">
        <v>106</v>
      </c>
      <c r="C90" s="1"/>
      <c r="D90" s="1"/>
      <c r="E90" s="47">
        <f>E91</f>
        <v>900</v>
      </c>
      <c r="F90" s="29"/>
      <c r="G90" s="30" t="e">
        <f>#REF!-F90</f>
        <v>#REF!</v>
      </c>
      <c r="H90" s="29"/>
      <c r="I90" s="38"/>
    </row>
    <row r="91" spans="1:7" ht="25.5" outlineLevel="2" collapsed="1">
      <c r="A91" s="25" t="s">
        <v>145</v>
      </c>
      <c r="B91" s="26" t="s">
        <v>106</v>
      </c>
      <c r="C91" s="2" t="s">
        <v>146</v>
      </c>
      <c r="D91" s="2"/>
      <c r="E91" s="46">
        <f>E92</f>
        <v>900</v>
      </c>
      <c r="G91" s="6" t="e">
        <f>#REF!-F91</f>
        <v>#REF!</v>
      </c>
    </row>
    <row r="92" spans="1:7" ht="12.75" outlineLevel="2">
      <c r="A92" s="25" t="s">
        <v>64</v>
      </c>
      <c r="B92" s="26" t="s">
        <v>106</v>
      </c>
      <c r="C92" s="2" t="s">
        <v>146</v>
      </c>
      <c r="D92" s="2" t="s">
        <v>65</v>
      </c>
      <c r="E92" s="46">
        <v>900</v>
      </c>
      <c r="G92" s="6" t="e">
        <f>#REF!-F92</f>
        <v>#REF!</v>
      </c>
    </row>
    <row r="93" spans="1:5" ht="25.5" outlineLevel="2">
      <c r="A93" s="12" t="s">
        <v>172</v>
      </c>
      <c r="B93" s="24" t="s">
        <v>128</v>
      </c>
      <c r="C93" s="24"/>
      <c r="D93" s="24"/>
      <c r="E93" s="45">
        <f>E97+E94</f>
        <v>120</v>
      </c>
    </row>
    <row r="94" spans="1:9" s="31" customFormat="1" ht="25.5" outlineLevel="2">
      <c r="A94" s="44" t="s">
        <v>173</v>
      </c>
      <c r="B94" s="42" t="s">
        <v>108</v>
      </c>
      <c r="C94" s="7"/>
      <c r="D94" s="7"/>
      <c r="E94" s="51">
        <f>E95</f>
        <v>20</v>
      </c>
      <c r="F94" s="29"/>
      <c r="G94" s="30" t="e">
        <f>#REF!-F94</f>
        <v>#REF!</v>
      </c>
      <c r="H94" s="29"/>
      <c r="I94" s="38"/>
    </row>
    <row r="95" spans="1:7" ht="25.5" outlineLevel="2">
      <c r="A95" s="25" t="s">
        <v>145</v>
      </c>
      <c r="B95" s="42" t="s">
        <v>108</v>
      </c>
      <c r="C95" s="10" t="s">
        <v>146</v>
      </c>
      <c r="D95" s="10"/>
      <c r="E95" s="48">
        <f>E96</f>
        <v>20</v>
      </c>
      <c r="G95" s="6" t="e">
        <f>#REF!-F95</f>
        <v>#REF!</v>
      </c>
    </row>
    <row r="96" spans="1:7" ht="25.5" outlineLevel="2">
      <c r="A96" s="25" t="s">
        <v>173</v>
      </c>
      <c r="B96" s="42" t="s">
        <v>108</v>
      </c>
      <c r="C96" s="10" t="s">
        <v>146</v>
      </c>
      <c r="D96" s="10" t="s">
        <v>68</v>
      </c>
      <c r="E96" s="48">
        <v>20</v>
      </c>
      <c r="G96" s="6" t="e">
        <f>#REF!-F96</f>
        <v>#REF!</v>
      </c>
    </row>
    <row r="97" spans="1:7" ht="25.5" outlineLevel="1">
      <c r="A97" s="44" t="s">
        <v>175</v>
      </c>
      <c r="B97" s="33" t="s">
        <v>174</v>
      </c>
      <c r="C97" s="7"/>
      <c r="D97" s="7"/>
      <c r="E97" s="51">
        <f>E98</f>
        <v>100</v>
      </c>
      <c r="G97" s="6">
        <f>E100-F97</f>
        <v>17686.399999999998</v>
      </c>
    </row>
    <row r="98" spans="1:9" s="31" customFormat="1" ht="25.5" outlineLevel="2">
      <c r="A98" s="25" t="s">
        <v>145</v>
      </c>
      <c r="B98" s="26" t="s">
        <v>174</v>
      </c>
      <c r="C98" s="10" t="s">
        <v>146</v>
      </c>
      <c r="D98" s="10"/>
      <c r="E98" s="48">
        <f>E99</f>
        <v>100</v>
      </c>
      <c r="F98" s="29"/>
      <c r="G98" s="30">
        <f>E101-F98</f>
        <v>9747.3</v>
      </c>
      <c r="H98" s="29"/>
      <c r="I98" s="38"/>
    </row>
    <row r="99" spans="1:9" s="31" customFormat="1" ht="12.75" outlineLevel="2">
      <c r="A99" s="25" t="s">
        <v>59</v>
      </c>
      <c r="B99" s="26" t="s">
        <v>174</v>
      </c>
      <c r="C99" s="10" t="s">
        <v>146</v>
      </c>
      <c r="D99" s="10" t="s">
        <v>60</v>
      </c>
      <c r="E99" s="48">
        <v>100</v>
      </c>
      <c r="F99" s="29"/>
      <c r="G99" s="30"/>
      <c r="H99" s="29"/>
      <c r="I99" s="38"/>
    </row>
    <row r="100" spans="1:9" s="31" customFormat="1" ht="12.75" outlineLevel="2">
      <c r="A100" s="12" t="s">
        <v>177</v>
      </c>
      <c r="B100" s="24" t="s">
        <v>129</v>
      </c>
      <c r="C100" s="24"/>
      <c r="D100" s="24"/>
      <c r="E100" s="45">
        <f>E101+E105+E107+E108</f>
        <v>17686.399999999998</v>
      </c>
      <c r="F100" s="29"/>
      <c r="G100" s="30"/>
      <c r="H100" s="29"/>
      <c r="I100" s="38"/>
    </row>
    <row r="101" spans="1:7" ht="25.5" outlineLevel="2" collapsed="1">
      <c r="A101" s="44" t="s">
        <v>0</v>
      </c>
      <c r="B101" s="33" t="s">
        <v>176</v>
      </c>
      <c r="C101" s="1"/>
      <c r="D101" s="1"/>
      <c r="E101" s="47">
        <f>E102</f>
        <v>9747.3</v>
      </c>
      <c r="G101" s="6" t="e">
        <f>#REF!-F101</f>
        <v>#REF!</v>
      </c>
    </row>
    <row r="102" spans="1:7" ht="25.5" outlineLevel="2">
      <c r="A102" s="25" t="s">
        <v>145</v>
      </c>
      <c r="B102" s="33" t="s">
        <v>176</v>
      </c>
      <c r="C102" s="2" t="s">
        <v>146</v>
      </c>
      <c r="D102" s="2"/>
      <c r="E102" s="46">
        <f>E103</f>
        <v>9747.3</v>
      </c>
      <c r="G102" s="6" t="e">
        <f>#REF!-F102</f>
        <v>#REF!</v>
      </c>
    </row>
    <row r="103" spans="1:7" ht="31.5" customHeight="1" outlineLevel="1">
      <c r="A103" s="25" t="s">
        <v>61</v>
      </c>
      <c r="B103" s="33" t="s">
        <v>176</v>
      </c>
      <c r="C103" s="2" t="s">
        <v>146</v>
      </c>
      <c r="D103" s="2" t="s">
        <v>62</v>
      </c>
      <c r="E103" s="46">
        <v>9747.3</v>
      </c>
      <c r="F103" s="5">
        <v>5944.5</v>
      </c>
      <c r="G103" s="6" t="e">
        <f>#REF!-F103</f>
        <v>#REF!</v>
      </c>
    </row>
    <row r="104" spans="1:5" ht="31.5" customHeight="1" outlineLevel="1">
      <c r="A104" s="44" t="s">
        <v>0</v>
      </c>
      <c r="B104" s="33" t="s">
        <v>178</v>
      </c>
      <c r="C104" s="1" t="s">
        <v>146</v>
      </c>
      <c r="D104" s="1"/>
      <c r="E104" s="47">
        <f>E105</f>
        <v>600</v>
      </c>
    </row>
    <row r="105" spans="1:5" ht="31.5" customHeight="1" outlineLevel="1">
      <c r="A105" s="25" t="s">
        <v>145</v>
      </c>
      <c r="B105" s="26" t="s">
        <v>178</v>
      </c>
      <c r="C105" s="2" t="s">
        <v>146</v>
      </c>
      <c r="D105" s="2"/>
      <c r="E105" s="46">
        <f>E106</f>
        <v>600</v>
      </c>
    </row>
    <row r="106" spans="1:5" ht="31.5" customHeight="1" outlineLevel="1">
      <c r="A106" s="25" t="s">
        <v>61</v>
      </c>
      <c r="B106" s="33" t="s">
        <v>178</v>
      </c>
      <c r="C106" s="2" t="s">
        <v>146</v>
      </c>
      <c r="D106" s="2" t="s">
        <v>62</v>
      </c>
      <c r="E106" s="46">
        <v>600</v>
      </c>
    </row>
    <row r="107" spans="1:5" ht="38.25" customHeight="1" outlineLevel="1">
      <c r="A107" s="25" t="s">
        <v>225</v>
      </c>
      <c r="B107" s="33" t="s">
        <v>223</v>
      </c>
      <c r="C107" s="2" t="s">
        <v>146</v>
      </c>
      <c r="D107" s="2" t="s">
        <v>62</v>
      </c>
      <c r="E107" s="46">
        <v>3409.4</v>
      </c>
    </row>
    <row r="108" spans="1:5" ht="31.5" customHeight="1" outlineLevel="1">
      <c r="A108" s="25" t="s">
        <v>226</v>
      </c>
      <c r="B108" s="33" t="s">
        <v>224</v>
      </c>
      <c r="C108" s="2" t="s">
        <v>146</v>
      </c>
      <c r="D108" s="2" t="s">
        <v>62</v>
      </c>
      <c r="E108" s="46">
        <v>3929.7</v>
      </c>
    </row>
    <row r="109" spans="1:7" ht="36.75" customHeight="1" outlineLevel="2">
      <c r="A109" s="81" t="s">
        <v>130</v>
      </c>
      <c r="B109" s="17">
        <v>58</v>
      </c>
      <c r="C109" s="17"/>
      <c r="D109" s="3"/>
      <c r="E109" s="49">
        <f>E110</f>
        <v>500</v>
      </c>
      <c r="G109" s="6">
        <f>E111-F109</f>
        <v>500</v>
      </c>
    </row>
    <row r="110" spans="1:7" ht="25.5" outlineLevel="2">
      <c r="A110" s="12" t="s">
        <v>179</v>
      </c>
      <c r="B110" s="24" t="s">
        <v>131</v>
      </c>
      <c r="C110" s="24"/>
      <c r="D110" s="24"/>
      <c r="E110" s="45">
        <f>E111</f>
        <v>500</v>
      </c>
      <c r="G110" s="6">
        <f>E112-F110</f>
        <v>500</v>
      </c>
    </row>
    <row r="111" spans="1:7" ht="25.5" outlineLevel="1">
      <c r="A111" s="25" t="s">
        <v>145</v>
      </c>
      <c r="B111" s="26" t="s">
        <v>112</v>
      </c>
      <c r="C111" s="2" t="s">
        <v>146</v>
      </c>
      <c r="D111" s="2"/>
      <c r="E111" s="46">
        <f>SUM(E112:E112)</f>
        <v>500</v>
      </c>
      <c r="G111" s="6" t="e">
        <f>#REF!-F111</f>
        <v>#REF!</v>
      </c>
    </row>
    <row r="112" spans="1:9" s="31" customFormat="1" ht="25.5" outlineLevel="2">
      <c r="A112" s="25" t="s">
        <v>179</v>
      </c>
      <c r="B112" s="26" t="s">
        <v>112</v>
      </c>
      <c r="C112" s="2" t="s">
        <v>146</v>
      </c>
      <c r="D112" s="2" t="s">
        <v>159</v>
      </c>
      <c r="E112" s="46">
        <v>500</v>
      </c>
      <c r="F112" s="29"/>
      <c r="G112" s="30" t="e">
        <f>#REF!-F112</f>
        <v>#REF!</v>
      </c>
      <c r="H112" s="29"/>
      <c r="I112" s="38"/>
    </row>
    <row r="113" spans="1:7" ht="25.5" customHeight="1" outlineLevel="2">
      <c r="A113" s="81" t="s">
        <v>193</v>
      </c>
      <c r="B113" s="17">
        <v>59</v>
      </c>
      <c r="C113" s="18"/>
      <c r="D113" s="3"/>
      <c r="E113" s="49">
        <f>E114</f>
        <v>867</v>
      </c>
      <c r="G113" s="6" t="e">
        <f>#REF!-F113</f>
        <v>#REF!</v>
      </c>
    </row>
    <row r="114" spans="1:7" ht="12.75" outlineLevel="3">
      <c r="A114" s="12" t="s">
        <v>194</v>
      </c>
      <c r="B114" s="24" t="s">
        <v>136</v>
      </c>
      <c r="C114" s="24"/>
      <c r="D114" s="24"/>
      <c r="E114" s="45">
        <f>E115+E118</f>
        <v>867</v>
      </c>
      <c r="G114" s="6">
        <f>E117-F114</f>
        <v>700</v>
      </c>
    </row>
    <row r="115" spans="1:9" s="31" customFormat="1" ht="40.5" customHeight="1" outlineLevel="3">
      <c r="A115" s="44" t="s">
        <v>78</v>
      </c>
      <c r="B115" s="33" t="s">
        <v>111</v>
      </c>
      <c r="C115" s="1"/>
      <c r="D115" s="1"/>
      <c r="E115" s="47">
        <f>E116</f>
        <v>700</v>
      </c>
      <c r="F115" s="29"/>
      <c r="G115" s="30" t="e">
        <f>#REF!-F115</f>
        <v>#REF!</v>
      </c>
      <c r="H115" s="29"/>
      <c r="I115" s="38"/>
    </row>
    <row r="116" spans="1:7" ht="25.5" outlineLevel="3">
      <c r="A116" s="25" t="s">
        <v>145</v>
      </c>
      <c r="B116" s="26" t="s">
        <v>111</v>
      </c>
      <c r="C116" s="2" t="s">
        <v>146</v>
      </c>
      <c r="D116" s="2"/>
      <c r="E116" s="46">
        <f>E117</f>
        <v>700</v>
      </c>
      <c r="G116" s="6" t="e">
        <f>#REF!-F116</f>
        <v>#REF!</v>
      </c>
    </row>
    <row r="117" spans="1:7" ht="12.75" outlineLevel="3" collapsed="1">
      <c r="A117" s="25" t="s">
        <v>76</v>
      </c>
      <c r="B117" s="26" t="s">
        <v>111</v>
      </c>
      <c r="C117" s="2" t="s">
        <v>146</v>
      </c>
      <c r="D117" s="2" t="s">
        <v>77</v>
      </c>
      <c r="E117" s="46">
        <v>700</v>
      </c>
      <c r="G117" s="6" t="e">
        <f>#REF!-F117</f>
        <v>#REF!</v>
      </c>
    </row>
    <row r="118" spans="1:5" ht="12.75" outlineLevel="3">
      <c r="A118" s="25" t="s">
        <v>78</v>
      </c>
      <c r="B118" s="26" t="s">
        <v>219</v>
      </c>
      <c r="C118" s="2"/>
      <c r="D118" s="2"/>
      <c r="E118" s="46">
        <f>E119</f>
        <v>167</v>
      </c>
    </row>
    <row r="119" spans="1:5" ht="12.75" outlineLevel="3">
      <c r="A119" s="25" t="s">
        <v>78</v>
      </c>
      <c r="B119" s="26" t="s">
        <v>219</v>
      </c>
      <c r="C119" s="2" t="s">
        <v>148</v>
      </c>
      <c r="D119" s="2" t="s">
        <v>77</v>
      </c>
      <c r="E119" s="46">
        <v>167</v>
      </c>
    </row>
    <row r="120" spans="1:7" ht="12.75" outlineLevel="2">
      <c r="A120" s="81" t="s">
        <v>138</v>
      </c>
      <c r="B120" s="17">
        <v>61</v>
      </c>
      <c r="C120" s="17"/>
      <c r="D120" s="3"/>
      <c r="E120" s="49">
        <f>E121+E131</f>
        <v>18918.9</v>
      </c>
      <c r="G120" s="6" t="e">
        <f>#REF!-F120</f>
        <v>#REF!</v>
      </c>
    </row>
    <row r="121" spans="1:7" ht="26.25" customHeight="1" outlineLevel="2">
      <c r="A121" s="75" t="s">
        <v>15</v>
      </c>
      <c r="B121" s="24" t="s">
        <v>9</v>
      </c>
      <c r="C121" s="24"/>
      <c r="D121" s="24"/>
      <c r="E121" s="45">
        <f>E122+E125+E128</f>
        <v>14608.400000000001</v>
      </c>
      <c r="G121" s="6" t="e">
        <f>#REF!-F121</f>
        <v>#REF!</v>
      </c>
    </row>
    <row r="122" spans="1:5" ht="12.75" outlineLevel="2">
      <c r="A122" s="32" t="s">
        <v>143</v>
      </c>
      <c r="B122" s="33" t="s">
        <v>10</v>
      </c>
      <c r="C122" s="1"/>
      <c r="D122" s="1"/>
      <c r="E122" s="47">
        <f>E123</f>
        <v>12661.7</v>
      </c>
    </row>
    <row r="123" spans="1:5" ht="25.5" outlineLevel="2">
      <c r="A123" s="25" t="s">
        <v>142</v>
      </c>
      <c r="B123" s="26" t="s">
        <v>10</v>
      </c>
      <c r="C123" s="2" t="s">
        <v>141</v>
      </c>
      <c r="D123" s="2"/>
      <c r="E123" s="46">
        <f>SUM(E124:E124)</f>
        <v>12661.7</v>
      </c>
    </row>
    <row r="124" spans="1:5" ht="38.25" outlineLevel="2">
      <c r="A124" s="25" t="s">
        <v>40</v>
      </c>
      <c r="B124" s="26" t="s">
        <v>10</v>
      </c>
      <c r="C124" s="2" t="s">
        <v>141</v>
      </c>
      <c r="D124" s="2" t="s">
        <v>41</v>
      </c>
      <c r="E124" s="46">
        <v>12661.7</v>
      </c>
    </row>
    <row r="125" spans="1:9" s="31" customFormat="1" ht="25.5" outlineLevel="2">
      <c r="A125" s="32" t="s">
        <v>42</v>
      </c>
      <c r="B125" s="33" t="s">
        <v>11</v>
      </c>
      <c r="C125" s="1"/>
      <c r="D125" s="1"/>
      <c r="E125" s="47">
        <f>E126</f>
        <v>1400</v>
      </c>
      <c r="F125" s="29"/>
      <c r="G125" s="30"/>
      <c r="H125" s="29"/>
      <c r="I125" s="38"/>
    </row>
    <row r="126" spans="1:5" ht="25.5" outlineLevel="2">
      <c r="A126" s="25" t="s">
        <v>142</v>
      </c>
      <c r="B126" s="26" t="s">
        <v>11</v>
      </c>
      <c r="C126" s="2" t="s">
        <v>141</v>
      </c>
      <c r="D126" s="2"/>
      <c r="E126" s="46">
        <f>E127</f>
        <v>1400</v>
      </c>
    </row>
    <row r="127" spans="1:5" ht="38.25" outlineLevel="2">
      <c r="A127" s="25" t="s">
        <v>37</v>
      </c>
      <c r="B127" s="26" t="s">
        <v>11</v>
      </c>
      <c r="C127" s="2" t="s">
        <v>141</v>
      </c>
      <c r="D127" s="2" t="s">
        <v>41</v>
      </c>
      <c r="E127" s="46">
        <v>1400</v>
      </c>
    </row>
    <row r="128" spans="1:9" s="31" customFormat="1" ht="89.25" customHeight="1" outlineLevel="2">
      <c r="A128" s="40" t="s">
        <v>4</v>
      </c>
      <c r="B128" s="33" t="s">
        <v>14</v>
      </c>
      <c r="C128" s="1"/>
      <c r="D128" s="1"/>
      <c r="E128" s="47">
        <f>E129</f>
        <v>546.7</v>
      </c>
      <c r="F128" s="29"/>
      <c r="G128" s="30"/>
      <c r="H128" s="29"/>
      <c r="I128" s="38"/>
    </row>
    <row r="129" spans="1:5" ht="25.5" outlineLevel="2">
      <c r="A129" s="25" t="s">
        <v>142</v>
      </c>
      <c r="B129" s="26" t="s">
        <v>14</v>
      </c>
      <c r="C129" s="2" t="s">
        <v>141</v>
      </c>
      <c r="D129" s="2"/>
      <c r="E129" s="46">
        <f>E130</f>
        <v>546.7</v>
      </c>
    </row>
    <row r="130" spans="1:5" ht="25.5" outlineLevel="2">
      <c r="A130" s="25" t="s">
        <v>43</v>
      </c>
      <c r="B130" s="26" t="s">
        <v>14</v>
      </c>
      <c r="C130" s="2" t="s">
        <v>141</v>
      </c>
      <c r="D130" s="2" t="s">
        <v>41</v>
      </c>
      <c r="E130" s="46">
        <v>546.7</v>
      </c>
    </row>
    <row r="131" spans="1:9" s="31" customFormat="1" ht="12.75" outlineLevel="2">
      <c r="A131" s="75" t="s">
        <v>8</v>
      </c>
      <c r="B131" s="65" t="s">
        <v>7</v>
      </c>
      <c r="C131" s="24"/>
      <c r="D131" s="24"/>
      <c r="E131" s="45">
        <f>E132+E136</f>
        <v>4310.5</v>
      </c>
      <c r="F131" s="29"/>
      <c r="G131" s="30"/>
      <c r="H131" s="29"/>
      <c r="I131" s="38"/>
    </row>
    <row r="132" spans="1:9" s="31" customFormat="1" ht="25.5" outlineLevel="2">
      <c r="A132" s="32" t="s">
        <v>144</v>
      </c>
      <c r="B132" s="33" t="s">
        <v>12</v>
      </c>
      <c r="C132" s="1"/>
      <c r="D132" s="1"/>
      <c r="E132" s="47">
        <f>E133+E135</f>
        <v>3210.5</v>
      </c>
      <c r="F132" s="29"/>
      <c r="G132" s="30"/>
      <c r="H132" s="29"/>
      <c r="I132" s="38"/>
    </row>
    <row r="133" spans="1:9" s="31" customFormat="1" ht="25.5" outlineLevel="2">
      <c r="A133" s="25" t="s">
        <v>142</v>
      </c>
      <c r="B133" s="26" t="s">
        <v>12</v>
      </c>
      <c r="C133" s="2" t="s">
        <v>141</v>
      </c>
      <c r="D133" s="2"/>
      <c r="E133" s="46">
        <f>E134</f>
        <v>1450</v>
      </c>
      <c r="F133" s="29"/>
      <c r="G133" s="30"/>
      <c r="H133" s="29"/>
      <c r="I133" s="38"/>
    </row>
    <row r="134" spans="1:9" s="31" customFormat="1" ht="38.25" outlineLevel="2">
      <c r="A134" s="25" t="s">
        <v>37</v>
      </c>
      <c r="B134" s="26" t="s">
        <v>12</v>
      </c>
      <c r="C134" s="2" t="s">
        <v>141</v>
      </c>
      <c r="D134" s="2" t="s">
        <v>41</v>
      </c>
      <c r="E134" s="46">
        <v>1450</v>
      </c>
      <c r="F134" s="29"/>
      <c r="G134" s="30"/>
      <c r="H134" s="29"/>
      <c r="I134" s="38"/>
    </row>
    <row r="135" spans="1:5" ht="38.25" outlineLevel="2">
      <c r="A135" s="25" t="s">
        <v>37</v>
      </c>
      <c r="B135" s="26" t="s">
        <v>12</v>
      </c>
      <c r="C135" s="2" t="s">
        <v>146</v>
      </c>
      <c r="D135" s="2" t="s">
        <v>41</v>
      </c>
      <c r="E135" s="46">
        <v>1760.5</v>
      </c>
    </row>
    <row r="136" spans="1:9" s="31" customFormat="1" ht="12.75" outlineLevel="2">
      <c r="A136" s="32" t="s">
        <v>39</v>
      </c>
      <c r="B136" s="33" t="s">
        <v>13</v>
      </c>
      <c r="C136" s="1"/>
      <c r="D136" s="1"/>
      <c r="E136" s="47">
        <f>E137</f>
        <v>1100</v>
      </c>
      <c r="F136" s="29"/>
      <c r="G136" s="30"/>
      <c r="H136" s="29"/>
      <c r="I136" s="38"/>
    </row>
    <row r="137" spans="1:5" ht="38.25" outlineLevel="2">
      <c r="A137" s="25" t="s">
        <v>147</v>
      </c>
      <c r="B137" s="26" t="s">
        <v>13</v>
      </c>
      <c r="C137" s="2" t="s">
        <v>148</v>
      </c>
      <c r="D137" s="2"/>
      <c r="E137" s="46">
        <f>E138</f>
        <v>1100</v>
      </c>
    </row>
    <row r="138" spans="1:5" ht="38.25" outlineLevel="2">
      <c r="A138" s="25" t="s">
        <v>37</v>
      </c>
      <c r="B138" s="26" t="s">
        <v>13</v>
      </c>
      <c r="C138" s="2" t="s">
        <v>148</v>
      </c>
      <c r="D138" s="2" t="s">
        <v>38</v>
      </c>
      <c r="E138" s="46">
        <v>1100</v>
      </c>
    </row>
    <row r="139" spans="1:5" ht="12.75" outlineLevel="2">
      <c r="A139" s="81" t="s">
        <v>47</v>
      </c>
      <c r="B139" s="15">
        <v>62</v>
      </c>
      <c r="C139" s="14"/>
      <c r="D139" s="3"/>
      <c r="E139" s="49">
        <f>E140+E151+E154+E157+E160+E163+E166+E169+E172+E188+E175+E178+E181+E184</f>
        <v>9921.1</v>
      </c>
    </row>
    <row r="140" spans="1:5" ht="12.75" outlineLevel="2">
      <c r="A140" s="12" t="s">
        <v>139</v>
      </c>
      <c r="B140" s="24" t="s">
        <v>140</v>
      </c>
      <c r="C140" s="24"/>
      <c r="D140" s="24"/>
      <c r="E140" s="45">
        <f>E141+E143+E145+E147+E149</f>
        <v>372.5</v>
      </c>
    </row>
    <row r="141" spans="1:9" s="31" customFormat="1" ht="12.75" outlineLevel="2">
      <c r="A141" s="43" t="s">
        <v>189</v>
      </c>
      <c r="B141" s="26" t="s">
        <v>180</v>
      </c>
      <c r="C141" s="2" t="s">
        <v>97</v>
      </c>
      <c r="D141" s="1"/>
      <c r="E141" s="46">
        <f>E142</f>
        <v>64.1</v>
      </c>
      <c r="F141" s="29"/>
      <c r="G141" s="30"/>
      <c r="H141" s="29"/>
      <c r="I141" s="38"/>
    </row>
    <row r="142" spans="1:5" ht="25.5" outlineLevel="2">
      <c r="A142" s="25" t="s">
        <v>181</v>
      </c>
      <c r="B142" s="26" t="s">
        <v>180</v>
      </c>
      <c r="C142" s="2" t="s">
        <v>97</v>
      </c>
      <c r="D142" s="2" t="s">
        <v>41</v>
      </c>
      <c r="E142" s="46">
        <v>64.1</v>
      </c>
    </row>
    <row r="143" spans="1:5" ht="12.75" outlineLevel="2">
      <c r="A143" s="43" t="s">
        <v>189</v>
      </c>
      <c r="B143" s="41" t="s">
        <v>182</v>
      </c>
      <c r="C143" s="2" t="s">
        <v>97</v>
      </c>
      <c r="D143" s="2"/>
      <c r="E143" s="46">
        <f>E144</f>
        <v>132.4</v>
      </c>
    </row>
    <row r="144" spans="1:5" ht="12.75" outlineLevel="2">
      <c r="A144" s="25" t="s">
        <v>183</v>
      </c>
      <c r="B144" s="26" t="s">
        <v>182</v>
      </c>
      <c r="C144" s="2" t="s">
        <v>97</v>
      </c>
      <c r="D144" s="2" t="s">
        <v>41</v>
      </c>
      <c r="E144" s="46">
        <v>132.4</v>
      </c>
    </row>
    <row r="145" spans="1:5" ht="12.75" outlineLevel="2">
      <c r="A145" s="43" t="s">
        <v>189</v>
      </c>
      <c r="B145" s="41" t="s">
        <v>184</v>
      </c>
      <c r="C145" s="2" t="s">
        <v>97</v>
      </c>
      <c r="D145" s="2"/>
      <c r="E145" s="46">
        <f>E146</f>
        <v>24</v>
      </c>
    </row>
    <row r="146" spans="1:9" s="31" customFormat="1" ht="25.5" outlineLevel="2">
      <c r="A146" s="25" t="s">
        <v>185</v>
      </c>
      <c r="B146" s="41" t="s">
        <v>184</v>
      </c>
      <c r="C146" s="2" t="s">
        <v>97</v>
      </c>
      <c r="D146" s="2" t="s">
        <v>41</v>
      </c>
      <c r="E146" s="46">
        <v>24</v>
      </c>
      <c r="F146" s="29"/>
      <c r="G146" s="30"/>
      <c r="H146" s="29"/>
      <c r="I146" s="38"/>
    </row>
    <row r="147" spans="1:9" s="31" customFormat="1" ht="12.75" outlineLevel="2">
      <c r="A147" s="43" t="s">
        <v>189</v>
      </c>
      <c r="B147" s="41" t="s">
        <v>186</v>
      </c>
      <c r="C147" s="2" t="s">
        <v>97</v>
      </c>
      <c r="D147" s="2"/>
      <c r="E147" s="46">
        <f>E148</f>
        <v>104</v>
      </c>
      <c r="F147" s="29"/>
      <c r="G147" s="30"/>
      <c r="H147" s="29"/>
      <c r="I147" s="38"/>
    </row>
    <row r="148" spans="1:5" ht="25.5" outlineLevel="2">
      <c r="A148" s="25" t="s">
        <v>187</v>
      </c>
      <c r="B148" s="41" t="s">
        <v>186</v>
      </c>
      <c r="C148" s="2" t="s">
        <v>97</v>
      </c>
      <c r="D148" s="2" t="s">
        <v>41</v>
      </c>
      <c r="E148" s="46">
        <v>104</v>
      </c>
    </row>
    <row r="149" spans="1:5" ht="12.75" outlineLevel="2">
      <c r="A149" s="43" t="s">
        <v>189</v>
      </c>
      <c r="B149" s="41" t="s">
        <v>188</v>
      </c>
      <c r="C149" s="2" t="s">
        <v>97</v>
      </c>
      <c r="D149" s="2"/>
      <c r="E149" s="46">
        <f>E150</f>
        <v>48</v>
      </c>
    </row>
    <row r="150" spans="1:5" ht="25.5" outlineLevel="2">
      <c r="A150" s="25" t="s">
        <v>190</v>
      </c>
      <c r="B150" s="41" t="s">
        <v>188</v>
      </c>
      <c r="C150" s="2" t="s">
        <v>97</v>
      </c>
      <c r="D150" s="2" t="s">
        <v>41</v>
      </c>
      <c r="E150" s="46">
        <v>48</v>
      </c>
    </row>
    <row r="151" spans="1:9" s="31" customFormat="1" ht="12.75" outlineLevel="2">
      <c r="A151" s="44" t="s">
        <v>46</v>
      </c>
      <c r="B151" s="33" t="s">
        <v>5</v>
      </c>
      <c r="C151" s="1"/>
      <c r="D151" s="1"/>
      <c r="E151" s="47">
        <f>E152</f>
        <v>900</v>
      </c>
      <c r="F151" s="29"/>
      <c r="G151" s="30"/>
      <c r="H151" s="29"/>
      <c r="I151" s="38"/>
    </row>
    <row r="152" spans="1:5" ht="12.75" outlineLevel="2">
      <c r="A152" s="25" t="s">
        <v>98</v>
      </c>
      <c r="B152" s="26" t="s">
        <v>5</v>
      </c>
      <c r="C152" s="2" t="s">
        <v>6</v>
      </c>
      <c r="D152" s="2"/>
      <c r="E152" s="46">
        <f>E153</f>
        <v>900</v>
      </c>
    </row>
    <row r="153" spans="1:5" ht="12.75" outlineLevel="2">
      <c r="A153" s="25" t="s">
        <v>44</v>
      </c>
      <c r="B153" s="26" t="s">
        <v>5</v>
      </c>
      <c r="C153" s="2" t="s">
        <v>6</v>
      </c>
      <c r="D153" s="2" t="s">
        <v>45</v>
      </c>
      <c r="E153" s="46">
        <v>900</v>
      </c>
    </row>
    <row r="154" spans="1:9" s="31" customFormat="1" ht="25.5" outlineLevel="2">
      <c r="A154" s="32" t="s">
        <v>50</v>
      </c>
      <c r="B154" s="1" t="s">
        <v>33</v>
      </c>
      <c r="C154" s="1"/>
      <c r="D154" s="1"/>
      <c r="E154" s="47">
        <f>E155</f>
        <v>557</v>
      </c>
      <c r="F154" s="29"/>
      <c r="G154" s="30"/>
      <c r="H154" s="29"/>
      <c r="I154" s="38"/>
    </row>
    <row r="155" spans="1:5" ht="25.5" outlineLevel="2">
      <c r="A155" s="25" t="s">
        <v>145</v>
      </c>
      <c r="B155" s="2" t="s">
        <v>33</v>
      </c>
      <c r="C155" s="2" t="s">
        <v>146</v>
      </c>
      <c r="D155" s="2"/>
      <c r="E155" s="46">
        <f>E156</f>
        <v>557</v>
      </c>
    </row>
    <row r="156" spans="1:5" ht="12.75" outlineLevel="2">
      <c r="A156" s="43" t="s">
        <v>48</v>
      </c>
      <c r="B156" s="2" t="s">
        <v>33</v>
      </c>
      <c r="C156" s="2" t="s">
        <v>146</v>
      </c>
      <c r="D156" s="2" t="s">
        <v>49</v>
      </c>
      <c r="E156" s="46">
        <v>557</v>
      </c>
    </row>
    <row r="157" spans="1:9" s="31" customFormat="1" ht="12.75" outlineLevel="2">
      <c r="A157" s="32" t="s">
        <v>1</v>
      </c>
      <c r="B157" s="42" t="s">
        <v>2</v>
      </c>
      <c r="C157" s="1"/>
      <c r="D157" s="1"/>
      <c r="E157" s="47">
        <f>E158</f>
        <v>153</v>
      </c>
      <c r="F157" s="29"/>
      <c r="G157" s="30"/>
      <c r="H157" s="29"/>
      <c r="I157" s="38"/>
    </row>
    <row r="158" spans="1:5" ht="12.75" outlineLevel="2">
      <c r="A158" s="43" t="s">
        <v>3</v>
      </c>
      <c r="B158" s="41" t="s">
        <v>2</v>
      </c>
      <c r="C158" s="2" t="s">
        <v>102</v>
      </c>
      <c r="D158" s="2"/>
      <c r="E158" s="46">
        <f>E159</f>
        <v>153</v>
      </c>
    </row>
    <row r="159" spans="1:5" ht="12.75" outlineLevel="2">
      <c r="A159" s="43" t="s">
        <v>48</v>
      </c>
      <c r="B159" s="41" t="s">
        <v>2</v>
      </c>
      <c r="C159" s="2" t="s">
        <v>102</v>
      </c>
      <c r="D159" s="2" t="s">
        <v>49</v>
      </c>
      <c r="E159" s="46">
        <v>153</v>
      </c>
    </row>
    <row r="160" spans="1:9" s="31" customFormat="1" ht="25.5" outlineLevel="2">
      <c r="A160" s="44" t="s">
        <v>51</v>
      </c>
      <c r="B160" s="33" t="s">
        <v>16</v>
      </c>
      <c r="C160" s="1"/>
      <c r="D160" s="1"/>
      <c r="E160" s="47">
        <f>E161</f>
        <v>1405</v>
      </c>
      <c r="F160" s="29"/>
      <c r="G160" s="30"/>
      <c r="H160" s="29"/>
      <c r="I160" s="38"/>
    </row>
    <row r="161" spans="1:5" ht="25.5" outlineLevel="2">
      <c r="A161" s="25" t="s">
        <v>145</v>
      </c>
      <c r="B161" s="26" t="s">
        <v>16</v>
      </c>
      <c r="C161" s="2" t="s">
        <v>146</v>
      </c>
      <c r="D161" s="2"/>
      <c r="E161" s="46">
        <f>E162</f>
        <v>1405</v>
      </c>
    </row>
    <row r="162" spans="1:5" ht="12.75" outlineLevel="2">
      <c r="A162" s="43" t="s">
        <v>48</v>
      </c>
      <c r="B162" s="26" t="s">
        <v>16</v>
      </c>
      <c r="C162" s="2" t="s">
        <v>146</v>
      </c>
      <c r="D162" s="2" t="s">
        <v>49</v>
      </c>
      <c r="E162" s="46">
        <v>1405</v>
      </c>
    </row>
    <row r="163" spans="1:9" s="31" customFormat="1" ht="38.25" outlineLevel="2">
      <c r="A163" s="44" t="s">
        <v>52</v>
      </c>
      <c r="B163" s="33" t="s">
        <v>17</v>
      </c>
      <c r="C163" s="1"/>
      <c r="D163" s="1"/>
      <c r="E163" s="47">
        <f>E164</f>
        <v>100</v>
      </c>
      <c r="F163" s="29"/>
      <c r="G163" s="30"/>
      <c r="H163" s="29"/>
      <c r="I163" s="38"/>
    </row>
    <row r="164" spans="1:5" ht="12.75" outlineLevel="2">
      <c r="A164" s="43" t="s">
        <v>100</v>
      </c>
      <c r="B164" s="26" t="s">
        <v>17</v>
      </c>
      <c r="C164" s="2" t="s">
        <v>101</v>
      </c>
      <c r="D164" s="2"/>
      <c r="E164" s="46">
        <f>E165</f>
        <v>100</v>
      </c>
    </row>
    <row r="165" spans="1:5" ht="12.75" outlineLevel="2">
      <c r="A165" s="43" t="s">
        <v>48</v>
      </c>
      <c r="B165" s="26" t="s">
        <v>17</v>
      </c>
      <c r="C165" s="2" t="s">
        <v>101</v>
      </c>
      <c r="D165" s="2" t="s">
        <v>49</v>
      </c>
      <c r="E165" s="46">
        <v>100</v>
      </c>
    </row>
    <row r="166" spans="1:9" s="31" customFormat="1" ht="27.75" customHeight="1" outlineLevel="2">
      <c r="A166" s="44" t="s">
        <v>99</v>
      </c>
      <c r="B166" s="33" t="s">
        <v>18</v>
      </c>
      <c r="C166" s="1"/>
      <c r="D166" s="1"/>
      <c r="E166" s="47">
        <f>E167</f>
        <v>100</v>
      </c>
      <c r="F166" s="29"/>
      <c r="G166" s="30"/>
      <c r="H166" s="29"/>
      <c r="I166" s="38"/>
    </row>
    <row r="167" spans="1:5" ht="25.5" outlineLevel="2">
      <c r="A167" s="25" t="s">
        <v>145</v>
      </c>
      <c r="B167" s="26" t="s">
        <v>18</v>
      </c>
      <c r="C167" s="2" t="s">
        <v>146</v>
      </c>
      <c r="D167" s="2"/>
      <c r="E167" s="46">
        <f>E168</f>
        <v>100</v>
      </c>
    </row>
    <row r="168" spans="1:5" ht="12.75" outlineLevel="2">
      <c r="A168" s="43" t="s">
        <v>48</v>
      </c>
      <c r="B168" s="26" t="s">
        <v>18</v>
      </c>
      <c r="C168" s="2" t="s">
        <v>146</v>
      </c>
      <c r="D168" s="2" t="s">
        <v>49</v>
      </c>
      <c r="E168" s="46">
        <v>100</v>
      </c>
    </row>
    <row r="169" spans="1:9" s="31" customFormat="1" ht="24" customHeight="1" outlineLevel="2">
      <c r="A169" s="44" t="s">
        <v>69</v>
      </c>
      <c r="B169" s="33" t="s">
        <v>107</v>
      </c>
      <c r="C169" s="1"/>
      <c r="D169" s="1"/>
      <c r="E169" s="47">
        <f>E170</f>
        <v>1000</v>
      </c>
      <c r="F169" s="29"/>
      <c r="G169" s="30"/>
      <c r="H169" s="29"/>
      <c r="I169" s="38"/>
    </row>
    <row r="170" spans="1:5" ht="25.5" outlineLevel="2">
      <c r="A170" s="25" t="s">
        <v>145</v>
      </c>
      <c r="B170" s="26" t="s">
        <v>107</v>
      </c>
      <c r="C170" s="2" t="s">
        <v>146</v>
      </c>
      <c r="D170" s="2"/>
      <c r="E170" s="46">
        <f>E171</f>
        <v>1000</v>
      </c>
    </row>
    <row r="171" spans="1:5" ht="12.75" outlineLevel="2">
      <c r="A171" s="43" t="s">
        <v>67</v>
      </c>
      <c r="B171" s="26" t="s">
        <v>107</v>
      </c>
      <c r="C171" s="2" t="s">
        <v>146</v>
      </c>
      <c r="D171" s="2" t="s">
        <v>68</v>
      </c>
      <c r="E171" s="46">
        <v>1000</v>
      </c>
    </row>
    <row r="172" spans="1:9" s="31" customFormat="1" ht="12.75" outlineLevel="2">
      <c r="A172" s="44" t="s">
        <v>192</v>
      </c>
      <c r="B172" s="33" t="s">
        <v>191</v>
      </c>
      <c r="C172" s="1"/>
      <c r="D172" s="1"/>
      <c r="E172" s="47">
        <f>E173</f>
        <v>2000</v>
      </c>
      <c r="F172" s="29"/>
      <c r="G172" s="30"/>
      <c r="H172" s="29"/>
      <c r="I172" s="38"/>
    </row>
    <row r="173" spans="1:5" ht="25.5" outlineLevel="2">
      <c r="A173" s="25" t="s">
        <v>145</v>
      </c>
      <c r="B173" s="26" t="s">
        <v>191</v>
      </c>
      <c r="C173" s="2" t="s">
        <v>146</v>
      </c>
      <c r="D173" s="2"/>
      <c r="E173" s="46">
        <f>E174</f>
        <v>2000</v>
      </c>
    </row>
    <row r="174" spans="1:5" ht="12.75" outlineLevel="2">
      <c r="A174" s="43" t="s">
        <v>67</v>
      </c>
      <c r="B174" s="26" t="s">
        <v>191</v>
      </c>
      <c r="C174" s="2" t="s">
        <v>146</v>
      </c>
      <c r="D174" s="2" t="s">
        <v>68</v>
      </c>
      <c r="E174" s="46">
        <v>2000</v>
      </c>
    </row>
    <row r="175" spans="1:5" ht="25.5" outlineLevel="2">
      <c r="A175" s="44" t="s">
        <v>200</v>
      </c>
      <c r="B175" s="33" t="s">
        <v>198</v>
      </c>
      <c r="C175" s="1"/>
      <c r="D175" s="1"/>
      <c r="E175" s="47">
        <f>E176</f>
        <v>1100</v>
      </c>
    </row>
    <row r="176" spans="1:5" ht="25.5" outlineLevel="2">
      <c r="A176" s="25" t="s">
        <v>145</v>
      </c>
      <c r="B176" s="33" t="s">
        <v>198</v>
      </c>
      <c r="C176" s="2" t="s">
        <v>146</v>
      </c>
      <c r="D176" s="2"/>
      <c r="E176" s="46">
        <f>E177</f>
        <v>1100</v>
      </c>
    </row>
    <row r="177" spans="1:5" ht="12.75" outlineLevel="2">
      <c r="A177" s="43" t="s">
        <v>201</v>
      </c>
      <c r="B177" s="33" t="s">
        <v>198</v>
      </c>
      <c r="C177" s="2" t="s">
        <v>146</v>
      </c>
      <c r="D177" s="2" t="s">
        <v>199</v>
      </c>
      <c r="E177" s="46">
        <v>1100</v>
      </c>
    </row>
    <row r="178" spans="1:5" ht="25.5" outlineLevel="2">
      <c r="A178" s="44" t="s">
        <v>204</v>
      </c>
      <c r="B178" s="26" t="s">
        <v>203</v>
      </c>
      <c r="C178" s="1"/>
      <c r="D178" s="1"/>
      <c r="E178" s="47">
        <f>E179+E180</f>
        <v>998.5999999999999</v>
      </c>
    </row>
    <row r="179" spans="1:5" ht="25.5" outlineLevel="2">
      <c r="A179" s="25" t="s">
        <v>142</v>
      </c>
      <c r="B179" s="26" t="s">
        <v>203</v>
      </c>
      <c r="C179" s="2" t="s">
        <v>141</v>
      </c>
      <c r="D179" s="2" t="s">
        <v>205</v>
      </c>
      <c r="E179" s="46">
        <v>906.3</v>
      </c>
    </row>
    <row r="180" spans="1:5" ht="25.5" outlineLevel="2">
      <c r="A180" s="25" t="s">
        <v>145</v>
      </c>
      <c r="B180" s="26" t="s">
        <v>203</v>
      </c>
      <c r="C180" s="2" t="s">
        <v>146</v>
      </c>
      <c r="D180" s="2" t="s">
        <v>205</v>
      </c>
      <c r="E180" s="46">
        <v>92.3</v>
      </c>
    </row>
    <row r="181" spans="1:5" ht="12.75" outlineLevel="2">
      <c r="A181" s="32" t="s">
        <v>208</v>
      </c>
      <c r="B181" s="33" t="s">
        <v>216</v>
      </c>
      <c r="C181" s="1"/>
      <c r="D181" s="1"/>
      <c r="E181" s="47">
        <f>E182</f>
        <v>200</v>
      </c>
    </row>
    <row r="182" spans="1:5" ht="25.5" outlineLevel="2">
      <c r="A182" s="25" t="s">
        <v>145</v>
      </c>
      <c r="B182" s="26" t="s">
        <v>216</v>
      </c>
      <c r="C182" s="2" t="s">
        <v>146</v>
      </c>
      <c r="D182" s="2"/>
      <c r="E182" s="46">
        <f>E183</f>
        <v>200</v>
      </c>
    </row>
    <row r="183" spans="1:5" ht="12.75" outlineLevel="2">
      <c r="A183" s="25" t="s">
        <v>207</v>
      </c>
      <c r="B183" s="26" t="s">
        <v>216</v>
      </c>
      <c r="C183" s="2" t="s">
        <v>146</v>
      </c>
      <c r="D183" s="2" t="s">
        <v>159</v>
      </c>
      <c r="E183" s="46">
        <v>200</v>
      </c>
    </row>
    <row r="184" spans="1:5" ht="25.5" outlineLevel="2">
      <c r="A184" s="25" t="s">
        <v>222</v>
      </c>
      <c r="B184" s="26" t="s">
        <v>217</v>
      </c>
      <c r="C184" s="2"/>
      <c r="D184" s="2"/>
      <c r="E184" s="46">
        <f>E185+E186+E187</f>
        <v>950</v>
      </c>
    </row>
    <row r="185" spans="1:5" ht="12.75" outlineLevel="2">
      <c r="A185" s="25" t="s">
        <v>207</v>
      </c>
      <c r="B185" s="26" t="s">
        <v>217</v>
      </c>
      <c r="C185" s="2" t="s">
        <v>146</v>
      </c>
      <c r="D185" s="2" t="s">
        <v>159</v>
      </c>
      <c r="E185" s="46">
        <v>550</v>
      </c>
    </row>
    <row r="186" spans="1:5" ht="12.75" outlineLevel="2">
      <c r="A186" s="25" t="s">
        <v>79</v>
      </c>
      <c r="B186" s="26" t="s">
        <v>217</v>
      </c>
      <c r="C186" s="2" t="s">
        <v>218</v>
      </c>
      <c r="D186" s="2" t="s">
        <v>80</v>
      </c>
      <c r="E186" s="46">
        <v>100</v>
      </c>
    </row>
    <row r="187" spans="1:5" ht="12.75" outlineLevel="2">
      <c r="A187" s="25" t="s">
        <v>89</v>
      </c>
      <c r="B187" s="26" t="s">
        <v>217</v>
      </c>
      <c r="C187" s="2" t="s">
        <v>146</v>
      </c>
      <c r="D187" s="2" t="s">
        <v>90</v>
      </c>
      <c r="E187" s="46">
        <v>300</v>
      </c>
    </row>
    <row r="188" spans="1:9" s="31" customFormat="1" ht="38.25">
      <c r="A188" s="44" t="s">
        <v>197</v>
      </c>
      <c r="B188" s="33" t="s">
        <v>32</v>
      </c>
      <c r="C188" s="1"/>
      <c r="D188" s="1"/>
      <c r="E188" s="47">
        <f>E189</f>
        <v>85</v>
      </c>
      <c r="F188" s="29" t="e">
        <f>#REF!+#REF!+#REF!+#REF!+#REF!+#REF!+#REF!+#REF!+F22+F17+F12+#REF!</f>
        <v>#REF!</v>
      </c>
      <c r="G188" s="30" t="e">
        <f>E191-F188</f>
        <v>#REF!</v>
      </c>
      <c r="H188" s="29"/>
      <c r="I188" s="38"/>
    </row>
    <row r="189" spans="1:9" s="23" customFormat="1" ht="25.5">
      <c r="A189" s="25" t="s">
        <v>145</v>
      </c>
      <c r="B189" s="26" t="s">
        <v>32</v>
      </c>
      <c r="C189" s="2" t="s">
        <v>146</v>
      </c>
      <c r="D189" s="2"/>
      <c r="E189" s="46">
        <f>E190</f>
        <v>85</v>
      </c>
      <c r="F189" s="39"/>
      <c r="G189" s="57"/>
      <c r="H189" s="39"/>
      <c r="I189" s="37"/>
    </row>
    <row r="190" spans="1:9" s="23" customFormat="1" ht="12.75">
      <c r="A190" s="43" t="s">
        <v>48</v>
      </c>
      <c r="B190" s="26" t="s">
        <v>32</v>
      </c>
      <c r="C190" s="2" t="s">
        <v>146</v>
      </c>
      <c r="D190" s="2" t="s">
        <v>49</v>
      </c>
      <c r="E190" s="46">
        <v>85</v>
      </c>
      <c r="F190" s="39"/>
      <c r="G190" s="57"/>
      <c r="H190" s="39"/>
      <c r="I190" s="37"/>
    </row>
    <row r="191" spans="1:9" ht="42.75" customHeight="1">
      <c r="A191" s="82" t="s">
        <v>36</v>
      </c>
      <c r="B191" s="50"/>
      <c r="C191" s="50"/>
      <c r="D191" s="50"/>
      <c r="E191" s="63">
        <f>E12+E17+E25+E39+E78+E88+E109+E113+E120+E139</f>
        <v>297785.2</v>
      </c>
      <c r="F191" s="59"/>
      <c r="G191" s="60"/>
      <c r="H191" s="59"/>
      <c r="I191" s="67"/>
    </row>
    <row r="192" spans="1:9" ht="15.75" customHeight="1">
      <c r="A192" s="83"/>
      <c r="B192" s="54"/>
      <c r="C192" s="55"/>
      <c r="D192" s="55"/>
      <c r="E192" s="56"/>
      <c r="F192" s="69"/>
      <c r="G192" s="70"/>
      <c r="H192" s="69"/>
      <c r="I192" s="69"/>
    </row>
    <row r="193" spans="1:9" ht="12.75" customHeight="1">
      <c r="A193" s="83"/>
      <c r="B193" s="54"/>
      <c r="C193" s="55"/>
      <c r="D193" s="55"/>
      <c r="E193" s="56">
        <f>E191-E192</f>
        <v>297785.2</v>
      </c>
      <c r="F193" s="59"/>
      <c r="G193" s="60"/>
      <c r="H193" s="59"/>
      <c r="I193" s="71"/>
    </row>
    <row r="194" spans="1:9" ht="12.75" customHeight="1">
      <c r="A194" s="78"/>
      <c r="C194" s="66"/>
      <c r="D194" s="58"/>
      <c r="E194" s="59"/>
      <c r="F194" s="59"/>
      <c r="G194" s="60"/>
      <c r="H194" s="59"/>
      <c r="I194" s="71"/>
    </row>
    <row r="195" spans="1:9" ht="12.75" customHeight="1">
      <c r="A195" s="78"/>
      <c r="C195" s="68"/>
      <c r="D195" s="61"/>
      <c r="E195" s="69"/>
      <c r="F195" s="59"/>
      <c r="G195" s="60"/>
      <c r="H195" s="59"/>
      <c r="I195" s="71"/>
    </row>
    <row r="196" spans="3:9" ht="12.75" customHeight="1">
      <c r="C196" s="66"/>
      <c r="D196" s="62"/>
      <c r="E196" s="59"/>
      <c r="F196" s="59"/>
      <c r="G196" s="60"/>
      <c r="H196" s="59"/>
      <c r="I196" s="71"/>
    </row>
    <row r="197" spans="3:9" ht="12.75" customHeight="1">
      <c r="C197" s="66"/>
      <c r="D197" s="62"/>
      <c r="E197" s="59"/>
      <c r="F197" s="59"/>
      <c r="G197" s="60"/>
      <c r="H197" s="59"/>
      <c r="I197" s="71"/>
    </row>
    <row r="198" spans="3:9" ht="12.75" customHeight="1">
      <c r="C198" s="66"/>
      <c r="D198" s="62"/>
      <c r="E198" s="59"/>
      <c r="F198" s="59"/>
      <c r="G198" s="60"/>
      <c r="H198" s="59"/>
      <c r="I198" s="71"/>
    </row>
    <row r="199" spans="3:9" ht="12.75" customHeight="1">
      <c r="C199" s="66"/>
      <c r="D199" s="62"/>
      <c r="E199" s="59"/>
      <c r="F199" s="59"/>
      <c r="G199" s="60"/>
      <c r="H199" s="59"/>
      <c r="I199" s="71"/>
    </row>
    <row r="200" spans="3:9" ht="12.75" customHeight="1">
      <c r="C200" s="66"/>
      <c r="D200" s="62"/>
      <c r="E200" s="59"/>
      <c r="F200" s="69"/>
      <c r="G200" s="69"/>
      <c r="H200" s="69"/>
      <c r="I200" s="72"/>
    </row>
    <row r="201" spans="3:9" ht="12.75" customHeight="1">
      <c r="C201" s="66"/>
      <c r="D201" s="62"/>
      <c r="E201" s="59"/>
      <c r="F201" s="59"/>
      <c r="G201" s="60"/>
      <c r="H201" s="59"/>
      <c r="I201" s="71"/>
    </row>
    <row r="202" spans="3:9" ht="12.75" customHeight="1">
      <c r="C202" s="66"/>
      <c r="D202" s="62"/>
      <c r="E202" s="59"/>
      <c r="F202" s="59"/>
      <c r="G202" s="60"/>
      <c r="H202" s="59"/>
      <c r="I202" s="71"/>
    </row>
    <row r="203" spans="3:9" ht="12.75" customHeight="1">
      <c r="C203" s="68"/>
      <c r="D203" s="61"/>
      <c r="E203" s="69"/>
      <c r="F203" s="59"/>
      <c r="G203" s="60"/>
      <c r="H203" s="59"/>
      <c r="I203" s="71"/>
    </row>
    <row r="204" spans="3:9" ht="12.75" customHeight="1">
      <c r="C204" s="66"/>
      <c r="D204" s="62"/>
      <c r="E204" s="59"/>
      <c r="F204" s="69"/>
      <c r="G204" s="69"/>
      <c r="H204" s="69"/>
      <c r="I204" s="72"/>
    </row>
    <row r="205" spans="3:9" ht="12.75" customHeight="1">
      <c r="C205" s="66"/>
      <c r="D205" s="62"/>
      <c r="E205" s="59"/>
      <c r="F205" s="59"/>
      <c r="G205" s="60"/>
      <c r="H205" s="59"/>
      <c r="I205" s="71"/>
    </row>
    <row r="206" spans="3:9" ht="12.75" customHeight="1">
      <c r="C206" s="66"/>
      <c r="D206" s="62"/>
      <c r="E206" s="59"/>
      <c r="F206" s="59"/>
      <c r="G206" s="60"/>
      <c r="H206" s="59"/>
      <c r="I206" s="71"/>
    </row>
    <row r="207" spans="3:9" ht="12.75" customHeight="1">
      <c r="C207" s="68"/>
      <c r="D207" s="61"/>
      <c r="E207" s="69"/>
      <c r="F207" s="59"/>
      <c r="G207" s="60"/>
      <c r="H207" s="59"/>
      <c r="I207" s="71"/>
    </row>
    <row r="208" spans="3:9" ht="12.75" customHeight="1">
      <c r="C208" s="66"/>
      <c r="D208" s="62"/>
      <c r="E208" s="59"/>
      <c r="F208" s="59"/>
      <c r="G208" s="60"/>
      <c r="H208" s="59"/>
      <c r="I208" s="71"/>
    </row>
    <row r="209" spans="3:9" ht="12.75" customHeight="1">
      <c r="C209" s="66"/>
      <c r="D209" s="62"/>
      <c r="E209" s="59"/>
      <c r="F209" s="59"/>
      <c r="G209" s="60"/>
      <c r="H209" s="59"/>
      <c r="I209" s="71"/>
    </row>
    <row r="210" spans="3:9" ht="12.75" customHeight="1">
      <c r="C210" s="66"/>
      <c r="D210" s="62"/>
      <c r="E210" s="59"/>
      <c r="F210" s="59"/>
      <c r="G210" s="60"/>
      <c r="H210" s="59"/>
      <c r="I210" s="71"/>
    </row>
    <row r="211" spans="1:9" s="31" customFormat="1" ht="12.75" customHeight="1">
      <c r="A211" s="84"/>
      <c r="B211" s="20"/>
      <c r="C211" s="66"/>
      <c r="D211" s="62"/>
      <c r="E211" s="59"/>
      <c r="F211" s="69"/>
      <c r="G211" s="70"/>
      <c r="H211" s="69"/>
      <c r="I211" s="72"/>
    </row>
    <row r="212" spans="3:9" ht="12.75" customHeight="1">
      <c r="C212" s="66"/>
      <c r="D212" s="62"/>
      <c r="E212" s="59"/>
      <c r="F212" s="59"/>
      <c r="G212" s="60"/>
      <c r="H212" s="59"/>
      <c r="I212" s="71"/>
    </row>
    <row r="213" spans="3:9" ht="12.75" customHeight="1">
      <c r="C213" s="66"/>
      <c r="D213" s="62"/>
      <c r="E213" s="59"/>
      <c r="F213" s="59"/>
      <c r="G213" s="60"/>
      <c r="H213" s="59"/>
      <c r="I213" s="71"/>
    </row>
    <row r="214" spans="1:9" ht="12.75" customHeight="1">
      <c r="A214" s="85"/>
      <c r="B214" s="31"/>
      <c r="C214" s="68"/>
      <c r="D214" s="61"/>
      <c r="E214" s="69"/>
      <c r="F214" s="59"/>
      <c r="G214" s="60"/>
      <c r="H214" s="59"/>
      <c r="I214" s="71"/>
    </row>
    <row r="215" spans="1:9" s="31" customFormat="1" ht="12.75" customHeight="1">
      <c r="A215" s="84"/>
      <c r="B215" s="20"/>
      <c r="C215" s="66"/>
      <c r="D215" s="62"/>
      <c r="E215" s="59"/>
      <c r="F215" s="69"/>
      <c r="G215" s="69"/>
      <c r="H215" s="69"/>
      <c r="I215" s="72"/>
    </row>
    <row r="216" spans="3:9" ht="12.75" customHeight="1">
      <c r="C216" s="66"/>
      <c r="D216" s="62"/>
      <c r="E216" s="59"/>
      <c r="F216" s="59"/>
      <c r="G216" s="60"/>
      <c r="H216" s="59"/>
      <c r="I216" s="71"/>
    </row>
    <row r="217" spans="1:9" s="31" customFormat="1" ht="12.75" customHeight="1">
      <c r="A217" s="84"/>
      <c r="B217" s="20"/>
      <c r="C217" s="66"/>
      <c r="D217" s="62"/>
      <c r="E217" s="59"/>
      <c r="F217" s="69"/>
      <c r="G217" s="70"/>
      <c r="H217" s="69"/>
      <c r="I217" s="72"/>
    </row>
    <row r="218" spans="1:9" ht="12.75" customHeight="1">
      <c r="A218" s="85"/>
      <c r="B218" s="31"/>
      <c r="C218" s="68"/>
      <c r="D218" s="61"/>
      <c r="E218" s="69"/>
      <c r="F218" s="59"/>
      <c r="G218" s="60"/>
      <c r="H218" s="59"/>
      <c r="I218" s="71"/>
    </row>
    <row r="219" spans="3:9" ht="12.75" customHeight="1">
      <c r="C219" s="66"/>
      <c r="D219" s="62"/>
      <c r="E219" s="59"/>
      <c r="F219" s="59"/>
      <c r="G219" s="60"/>
      <c r="H219" s="59"/>
      <c r="I219" s="71"/>
    </row>
    <row r="220" spans="1:9" ht="12.75" customHeight="1">
      <c r="A220" s="85"/>
      <c r="B220" s="31"/>
      <c r="C220" s="68"/>
      <c r="D220" s="61"/>
      <c r="E220" s="69"/>
      <c r="F220" s="59"/>
      <c r="G220" s="60"/>
      <c r="H220" s="59"/>
      <c r="I220" s="71"/>
    </row>
    <row r="221" spans="3:9" ht="12.75" customHeight="1">
      <c r="C221" s="66"/>
      <c r="D221" s="62"/>
      <c r="E221" s="59"/>
      <c r="F221" s="59"/>
      <c r="G221" s="60"/>
      <c r="H221" s="59"/>
      <c r="I221" s="71"/>
    </row>
    <row r="222" spans="1:9" s="31" customFormat="1" ht="12.75" customHeight="1">
      <c r="A222" s="84"/>
      <c r="B222" s="20"/>
      <c r="C222" s="66"/>
      <c r="D222" s="62"/>
      <c r="E222" s="59"/>
      <c r="F222" s="69"/>
      <c r="G222" s="70"/>
      <c r="H222" s="69"/>
      <c r="I222" s="72"/>
    </row>
    <row r="223" spans="3:9" ht="12.75" customHeight="1">
      <c r="C223" s="66"/>
      <c r="D223" s="62"/>
      <c r="E223" s="59"/>
      <c r="F223" s="59"/>
      <c r="G223" s="60"/>
      <c r="H223" s="59"/>
      <c r="I223" s="71"/>
    </row>
    <row r="224" spans="3:9" ht="12.75" customHeight="1">
      <c r="C224" s="66"/>
      <c r="D224" s="62"/>
      <c r="E224" s="59"/>
      <c r="F224" s="59"/>
      <c r="G224" s="60"/>
      <c r="H224" s="59"/>
      <c r="I224" s="71"/>
    </row>
    <row r="225" spans="1:9" s="31" customFormat="1" ht="12.75" customHeight="1">
      <c r="A225" s="85"/>
      <c r="C225" s="68"/>
      <c r="D225" s="61"/>
      <c r="E225" s="69"/>
      <c r="F225" s="69"/>
      <c r="G225" s="70"/>
      <c r="H225" s="69"/>
      <c r="I225" s="72"/>
    </row>
    <row r="226" spans="3:9" ht="12.75" customHeight="1">
      <c r="C226" s="66"/>
      <c r="D226" s="62"/>
      <c r="E226" s="59"/>
      <c r="F226" s="59"/>
      <c r="G226" s="60"/>
      <c r="H226" s="59"/>
      <c r="I226" s="71"/>
    </row>
    <row r="227" spans="3:9" ht="12.75" customHeight="1">
      <c r="C227" s="66"/>
      <c r="D227" s="62"/>
      <c r="E227" s="59"/>
      <c r="F227" s="59"/>
      <c r="G227" s="60"/>
      <c r="H227" s="59"/>
      <c r="I227" s="71"/>
    </row>
    <row r="228" spans="1:9" ht="12.75" customHeight="1">
      <c r="A228" s="85"/>
      <c r="B228" s="31"/>
      <c r="C228" s="68"/>
      <c r="D228" s="61"/>
      <c r="E228" s="69"/>
      <c r="F228" s="59"/>
      <c r="G228" s="60"/>
      <c r="H228" s="59"/>
      <c r="I228" s="71"/>
    </row>
    <row r="229" spans="3:9" ht="12.75" customHeight="1">
      <c r="C229" s="66"/>
      <c r="D229" s="62"/>
      <c r="E229" s="59"/>
      <c r="F229" s="59"/>
      <c r="G229" s="60"/>
      <c r="H229" s="59"/>
      <c r="I229" s="71"/>
    </row>
    <row r="230" spans="3:9" ht="12.75" customHeight="1">
      <c r="C230" s="66"/>
      <c r="D230" s="62"/>
      <c r="E230" s="59"/>
      <c r="F230" s="59"/>
      <c r="G230" s="60"/>
      <c r="H230" s="59"/>
      <c r="I230" s="71"/>
    </row>
    <row r="231" spans="1:9" s="31" customFormat="1" ht="12.75" customHeight="1">
      <c r="A231" s="84"/>
      <c r="B231" s="20"/>
      <c r="C231" s="66"/>
      <c r="D231" s="62"/>
      <c r="E231" s="58"/>
      <c r="F231" s="69"/>
      <c r="G231" s="70"/>
      <c r="H231" s="69"/>
      <c r="I231" s="72"/>
    </row>
    <row r="232" spans="3:9" ht="12.75" customHeight="1">
      <c r="C232" s="66"/>
      <c r="D232" s="62"/>
      <c r="E232" s="58"/>
      <c r="F232" s="59"/>
      <c r="G232" s="60"/>
      <c r="H232" s="59"/>
      <c r="I232" s="71"/>
    </row>
    <row r="233" spans="1:9" s="31" customFormat="1" ht="12.75" customHeight="1">
      <c r="A233" s="84"/>
      <c r="B233" s="20"/>
      <c r="C233" s="66"/>
      <c r="D233" s="62"/>
      <c r="E233" s="58"/>
      <c r="F233" s="73"/>
      <c r="G233" s="73"/>
      <c r="H233" s="73"/>
      <c r="I233" s="72"/>
    </row>
    <row r="234" spans="1:9" ht="12.75" customHeight="1">
      <c r="A234" s="85"/>
      <c r="B234" s="31"/>
      <c r="C234" s="68"/>
      <c r="D234" s="61"/>
      <c r="E234" s="73"/>
      <c r="F234" s="59"/>
      <c r="G234" s="60"/>
      <c r="H234" s="59"/>
      <c r="I234" s="71"/>
    </row>
    <row r="235" spans="3:9" ht="12.75" customHeight="1">
      <c r="C235" s="66"/>
      <c r="D235" s="62"/>
      <c r="E235" s="58"/>
      <c r="F235" s="59"/>
      <c r="G235" s="60"/>
      <c r="H235" s="59"/>
      <c r="I235" s="71"/>
    </row>
    <row r="236" spans="1:9" s="31" customFormat="1" ht="12.75" customHeight="1">
      <c r="A236" s="85"/>
      <c r="C236" s="68"/>
      <c r="D236" s="61"/>
      <c r="E236" s="73"/>
      <c r="F236" s="69"/>
      <c r="G236" s="70"/>
      <c r="H236" s="69"/>
      <c r="I236" s="72"/>
    </row>
    <row r="237" spans="3:9" ht="12.75" customHeight="1">
      <c r="C237" s="66"/>
      <c r="D237" s="62"/>
      <c r="E237" s="58"/>
      <c r="F237" s="59"/>
      <c r="G237" s="60"/>
      <c r="H237" s="59"/>
      <c r="I237" s="71"/>
    </row>
    <row r="238" spans="3:5" ht="24.75" customHeight="1">
      <c r="C238" s="66"/>
      <c r="D238" s="62"/>
      <c r="E238" s="58"/>
    </row>
    <row r="239" spans="1:5" ht="13.5" customHeight="1">
      <c r="A239" s="85"/>
      <c r="B239" s="31"/>
      <c r="C239" s="68"/>
      <c r="D239" s="61"/>
      <c r="E239" s="73"/>
    </row>
    <row r="240" spans="3:5" ht="13.5" customHeight="1">
      <c r="C240" s="66"/>
      <c r="D240" s="62"/>
      <c r="E240" s="58"/>
    </row>
    <row r="241" spans="3:4" ht="12.75" customHeight="1">
      <c r="C241" s="34"/>
      <c r="D241" s="62"/>
    </row>
    <row r="242" spans="3:5" ht="12.75" customHeight="1">
      <c r="C242" s="34"/>
      <c r="D242" s="62"/>
      <c r="E242" s="86"/>
    </row>
    <row r="243" spans="3:4" ht="12.75" customHeight="1">
      <c r="C243" s="34"/>
      <c r="D243" s="62"/>
    </row>
    <row r="244" spans="3:4" ht="12.75" customHeight="1">
      <c r="C244" s="34"/>
      <c r="D244" s="35"/>
    </row>
    <row r="245" ht="12.75" customHeight="1">
      <c r="D245" s="35"/>
    </row>
    <row r="246" ht="12.75" customHeight="1">
      <c r="D246" s="35"/>
    </row>
    <row r="247" ht="12.75" customHeight="1">
      <c r="D247" s="35"/>
    </row>
    <row r="248" ht="12.75" customHeight="1">
      <c r="D248" s="35"/>
    </row>
    <row r="249" ht="12.75" customHeight="1">
      <c r="D249" s="35"/>
    </row>
    <row r="250" ht="12.75" customHeight="1">
      <c r="D250" s="35"/>
    </row>
    <row r="251" ht="12.75" customHeight="1">
      <c r="D251" s="35"/>
    </row>
    <row r="252" ht="12.75" customHeight="1">
      <c r="D252" s="35"/>
    </row>
    <row r="253" ht="12.75" customHeight="1">
      <c r="D253" s="35"/>
    </row>
    <row r="254" ht="12.75" customHeight="1">
      <c r="D254" s="34"/>
    </row>
    <row r="255" ht="12.75" customHeight="1">
      <c r="D255" s="34"/>
    </row>
    <row r="256" ht="12.75" customHeight="1">
      <c r="D256" s="34"/>
    </row>
    <row r="257" ht="12.75" customHeight="1">
      <c r="D257" s="34"/>
    </row>
    <row r="258" ht="12.75" customHeight="1">
      <c r="D258" s="34"/>
    </row>
    <row r="259" ht="12.75" customHeight="1">
      <c r="D259" s="34"/>
    </row>
    <row r="260" ht="12.75" customHeight="1">
      <c r="D260" s="34"/>
    </row>
  </sheetData>
  <sheetProtection/>
  <autoFilter ref="D9:D240"/>
  <mergeCells count="14">
    <mergeCell ref="D1:E1"/>
    <mergeCell ref="D3:E3"/>
    <mergeCell ref="D2:E2"/>
    <mergeCell ref="A5:G5"/>
    <mergeCell ref="D4:E4"/>
    <mergeCell ref="A6:G6"/>
    <mergeCell ref="A7:E7"/>
    <mergeCell ref="F7:G7"/>
    <mergeCell ref="A8:G8"/>
    <mergeCell ref="E9:E10"/>
    <mergeCell ref="A9:A10"/>
    <mergeCell ref="D9:D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2014-08-06T13:00:00Z</cp:lastPrinted>
  <dcterms:created xsi:type="dcterms:W3CDTF">2002-03-11T10:22:12Z</dcterms:created>
  <dcterms:modified xsi:type="dcterms:W3CDTF">2014-08-06T13:02:12Z</dcterms:modified>
  <cp:category/>
  <cp:version/>
  <cp:contentType/>
  <cp:contentStatus/>
</cp:coreProperties>
</file>