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<sst xmlns="http://schemas.openxmlformats.org/spreadsheetml/2006/main" count="144" uniqueCount="123">
  <si>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</si>
  <si>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</si>
  <si>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</si>
  <si>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</si>
  <si>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</si>
  <si>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</si>
  <si>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</si>
  <si>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</si>
  <si>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</si>
  <si>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</si>
  <si>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</si>
  <si>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</si>
  <si>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</si>
  <si>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</si>
  <si>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</si>
  <si>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</si>
  <si>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</si>
  <si>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</si>
  <si>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</si>
  <si>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</si>
  <si>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</si>
  <si>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</si>
  <si>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</si>
  <si>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</si>
  <si>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</si>
  <si>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</si>
  <si>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</si>
  <si>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</si>
  <si>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</si>
  <si>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</si>
  <si>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</si>
  <si>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</si>
  <si>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</si>
  <si>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</si>
  <si>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</si>
  <si>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</si>
  <si>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</si>
  <si>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</si>
  <si>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</si>
  <si>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</si>
  <si>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</si>
  <si>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</si>
  <si>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</si>
  <si>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</si>
  <si>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</si>
  <si>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</si>
  <si>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</si>
  <si>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</si>
  <si>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</si>
  <si>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</si>
  <si>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</si>
  <si>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</si>
  <si>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</si>
  <si>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</si>
  <si>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</si>
  <si>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</si>
  <si>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</si>
  <si>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</si>
  <si>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</si>
  <si>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</si>
  <si>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</si>
  <si>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</si>
  <si>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</si>
  <si>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</si>
  <si>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</si>
  <si>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</si>
  <si>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</si>
  <si>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</si>
  <si>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</si>
  <si>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</si>
  <si>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</si>
  <si>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</si>
  <si>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</si>
  <si>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</si>
  <si>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</si>
  <si>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</si>
  <si>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</si>
  <si>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</si>
  <si>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</si>
  <si>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</si>
  <si>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</si>
  <si>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</si>
  <si>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</si>
  <si>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</si>
  <si>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</si>
  <si>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</si>
  <si>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</si>
  <si>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</si>
  <si>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</si>
  <si>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</si>
  <si>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</si>
  <si>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</si>
  <si>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</si>
  <si>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</si>
  <si>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</si>
  <si>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</si>
  <si>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</si>
  <si>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</si>
  <si>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</si>
  <si>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</si>
  <si>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</si>
  <si>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</si>
  <si>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</si>
  <si>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</si>
  <si>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</si>
  <si>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</si>
  <si>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</si>
  <si>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</si>
  <si>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</si>
  <si>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</si>
  <si>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</si>
  <si>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</si>
  <si>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2011 год </t>
  </si>
  <si>
    <t>0410</t>
  </si>
  <si>
    <t>1100</t>
  </si>
  <si>
    <t>1000</t>
  </si>
  <si>
    <t>1001</t>
  </si>
  <si>
    <t>Проект бюджета 2011 год, тыс.руб.</t>
  </si>
  <si>
    <t>Выполнение деятельности подвед.учреждений</t>
  </si>
  <si>
    <t>Социальная политика</t>
  </si>
  <si>
    <t>Пенсионное обеспечение</t>
  </si>
  <si>
    <t>Приложение   6</t>
  </si>
  <si>
    <t>№ 23 от "07" сентября  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</si>
</sst>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5" t="s">
        <v>121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89</v>
      </c>
      <c r="S1" s="40" t="s">
        <v>89</v>
      </c>
      <c r="T1" s="41"/>
    </row>
    <row r="2" spans="2:20" ht="15">
      <c r="B2" s="2"/>
      <c r="C2" s="96" t="s">
        <v>90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90</v>
      </c>
      <c r="S2" s="40" t="s">
        <v>90</v>
      </c>
      <c r="T2" s="41"/>
    </row>
    <row r="3" spans="2:20" ht="15">
      <c r="B3" s="2"/>
      <c r="C3" s="96" t="s">
        <v>97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91</v>
      </c>
      <c r="S3" s="40" t="s">
        <v>91</v>
      </c>
      <c r="T3" s="41"/>
    </row>
    <row r="4" spans="2:20" ht="15">
      <c r="B4" s="2"/>
      <c r="C4" s="96" t="s">
        <v>122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92</v>
      </c>
      <c r="S4" s="40" t="s">
        <v>92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112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117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18391.8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7" ht="30" customHeight="1">
      <c r="B15" s="58" t="s">
        <v>88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900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71"/>
      <c r="AA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15689.8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25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26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27</v>
      </c>
      <c r="Q19" s="68">
        <v>902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28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29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30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31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32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33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34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35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36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37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38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101</v>
      </c>
      <c r="C31" s="48" t="s">
        <v>100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657.8</v>
      </c>
      <c r="R31" s="51"/>
      <c r="S31" s="52"/>
      <c r="T31" s="59"/>
      <c r="U31" s="56"/>
      <c r="V31" s="5"/>
    </row>
    <row r="32" spans="2:22" ht="15" customHeight="1">
      <c r="B32" s="69" t="s">
        <v>103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102</v>
      </c>
      <c r="Q32" s="68">
        <v>657.8</v>
      </c>
      <c r="R32" s="51"/>
      <c r="S32" s="52"/>
      <c r="T32" s="59"/>
      <c r="U32" s="56"/>
      <c r="V32" s="5"/>
    </row>
    <row r="33" spans="2:22" ht="25.5" customHeight="1">
      <c r="B33" s="47" t="s">
        <v>39</v>
      </c>
      <c r="C33" s="48" t="s">
        <v>40</v>
      </c>
      <c r="D33" s="49">
        <f>SUM(D34:D36)</f>
        <v>900</v>
      </c>
      <c r="E33" s="49">
        <f>SUM(E34:E36)</f>
        <v>0</v>
      </c>
      <c r="F33" s="49">
        <f>SUM(F34:F36)</f>
        <v>508.2</v>
      </c>
      <c r="G33" s="49">
        <f>SUM(G34:G34)</f>
        <v>1315.6</v>
      </c>
      <c r="H33" s="49">
        <f>SUM(H34:H34)</f>
        <v>1315.6</v>
      </c>
      <c r="I33" s="49">
        <f>SUM(I34:I34)</f>
        <v>0</v>
      </c>
      <c r="J33" s="49">
        <f>SUM(J34:J34)</f>
        <v>0</v>
      </c>
      <c r="K33" s="49">
        <f>SUM(K34:K36)</f>
        <v>2460.7</v>
      </c>
      <c r="L33" s="49">
        <f>SUM(L34:L36)</f>
        <v>1440</v>
      </c>
      <c r="M33" s="49">
        <f>SUM(M34:M36)</f>
        <v>1440</v>
      </c>
      <c r="N33" s="49">
        <f>SUM(N34:N36)</f>
        <v>0</v>
      </c>
      <c r="O33" s="49">
        <f>SUM(O34:O36)</f>
        <v>0</v>
      </c>
      <c r="P33" s="48"/>
      <c r="Q33" s="52">
        <f>Q34+Q37</f>
        <v>410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SUM(U34:U36)</f>
        <v>258.6</v>
      </c>
      <c r="V33" s="5">
        <f t="shared" si="5"/>
        <v>556.844547563805</v>
      </c>
    </row>
    <row r="34" spans="2:22" ht="37.5" customHeight="1">
      <c r="B34" s="58" t="s">
        <v>41</v>
      </c>
      <c r="C34" s="54"/>
      <c r="D34" s="56">
        <v>900</v>
      </c>
      <c r="E34" s="56"/>
      <c r="F34" s="56">
        <v>508.2</v>
      </c>
      <c r="G34" s="55">
        <f t="shared" si="1"/>
        <v>1315.6</v>
      </c>
      <c r="H34" s="56">
        <v>1315.6</v>
      </c>
      <c r="I34" s="56"/>
      <c r="J34" s="56"/>
      <c r="K34" s="56">
        <f>960.7+1500</f>
        <v>2460.7</v>
      </c>
      <c r="L34" s="56">
        <f t="shared" si="2"/>
        <v>1440</v>
      </c>
      <c r="M34" s="56">
        <v>1440</v>
      </c>
      <c r="N34" s="56"/>
      <c r="O34" s="56"/>
      <c r="P34" s="54" t="s">
        <v>42</v>
      </c>
      <c r="Q34" s="68">
        <v>220</v>
      </c>
      <c r="R34" s="51">
        <f t="shared" si="3"/>
        <v>187.0401337792642</v>
      </c>
      <c r="S34" s="52">
        <f t="shared" si="4"/>
        <v>109.45576162967467</v>
      </c>
      <c r="T34" s="59"/>
      <c r="U34" s="56">
        <v>258.6</v>
      </c>
      <c r="V34" s="5">
        <f t="shared" si="5"/>
        <v>556.844547563805</v>
      </c>
    </row>
    <row r="35" spans="2:22" ht="15" customHeight="1" hidden="1">
      <c r="B35" s="58" t="s">
        <v>43</v>
      </c>
      <c r="C35" s="54" t="s">
        <v>44</v>
      </c>
      <c r="D35" s="56"/>
      <c r="E35" s="56"/>
      <c r="F35" s="56"/>
      <c r="G35" s="55">
        <f t="shared" si="1"/>
        <v>37.5</v>
      </c>
      <c r="H35" s="56">
        <v>12.5</v>
      </c>
      <c r="I35" s="56">
        <v>12.5</v>
      </c>
      <c r="J35" s="56">
        <v>12.5</v>
      </c>
      <c r="K35" s="56"/>
      <c r="L35" s="56">
        <f t="shared" si="2"/>
        <v>0</v>
      </c>
      <c r="M35" s="56"/>
      <c r="N35" s="56"/>
      <c r="O35" s="56"/>
      <c r="P35" s="54" t="s">
        <v>44</v>
      </c>
      <c r="Q35" s="68">
        <f t="shared" si="6"/>
        <v>0</v>
      </c>
      <c r="R35" s="51">
        <f t="shared" si="3"/>
        <v>0</v>
      </c>
      <c r="S35" s="52">
        <f t="shared" si="4"/>
        <v>0</v>
      </c>
      <c r="T35" s="59"/>
      <c r="U35" s="56"/>
      <c r="V35" s="5" t="e">
        <f t="shared" si="5"/>
        <v>#DIV/0!</v>
      </c>
    </row>
    <row r="36" spans="2:22" ht="23.25" customHeight="1" hidden="1">
      <c r="B36" s="58" t="s">
        <v>45</v>
      </c>
      <c r="C36" s="54" t="s">
        <v>46</v>
      </c>
      <c r="D36" s="56">
        <v>0</v>
      </c>
      <c r="E36" s="56"/>
      <c r="F36" s="56">
        <v>0</v>
      </c>
      <c r="G36" s="55">
        <f t="shared" si="1"/>
        <v>1500</v>
      </c>
      <c r="H36" s="56">
        <v>500</v>
      </c>
      <c r="I36" s="56">
        <v>500</v>
      </c>
      <c r="J36" s="56">
        <v>500</v>
      </c>
      <c r="K36" s="56"/>
      <c r="L36" s="56">
        <f t="shared" si="2"/>
        <v>0</v>
      </c>
      <c r="M36" s="56"/>
      <c r="N36" s="56"/>
      <c r="O36" s="56"/>
      <c r="P36" s="54" t="s">
        <v>46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>
      <c r="B37" s="58" t="s">
        <v>43</v>
      </c>
      <c r="C37" s="54"/>
      <c r="D37" s="56"/>
      <c r="E37" s="56"/>
      <c r="F37" s="56"/>
      <c r="G37" s="55"/>
      <c r="H37" s="56"/>
      <c r="I37" s="56"/>
      <c r="J37" s="56"/>
      <c r="K37" s="56"/>
      <c r="L37" s="56"/>
      <c r="M37" s="56"/>
      <c r="N37" s="56"/>
      <c r="O37" s="56"/>
      <c r="P37" s="54" t="s">
        <v>44</v>
      </c>
      <c r="Q37" s="68">
        <v>190</v>
      </c>
      <c r="R37" s="51"/>
      <c r="S37" s="52"/>
      <c r="T37" s="59"/>
      <c r="U37" s="56"/>
      <c r="V37" s="5"/>
    </row>
    <row r="38" spans="2:22" ht="15" customHeight="1">
      <c r="B38" s="47" t="s">
        <v>47</v>
      </c>
      <c r="C38" s="48" t="s">
        <v>48</v>
      </c>
      <c r="D38" s="49">
        <f>SUM(D39:D44)</f>
        <v>6220</v>
      </c>
      <c r="E38" s="49">
        <f>SUM(E39:E44)</f>
        <v>0</v>
      </c>
      <c r="F38" s="49" t="e">
        <f>F39+F41+#REF!+#REF!+#REF!+F44</f>
        <v>#REF!</v>
      </c>
      <c r="G38" s="49" t="e">
        <f>G39+G41+#REF!+#REF!+#REF!+G44</f>
        <v>#REF!</v>
      </c>
      <c r="H38" s="49" t="e">
        <f>H39+H41+#REF!+#REF!+#REF!+H44</f>
        <v>#REF!</v>
      </c>
      <c r="I38" s="49" t="e">
        <f>I39+I41+#REF!+#REF!+#REF!+I44</f>
        <v>#REF!</v>
      </c>
      <c r="J38" s="49" t="e">
        <f>J39+J41+#REF!+#REF!+#REF!+J44</f>
        <v>#REF!</v>
      </c>
      <c r="K38" s="49" t="e">
        <f>K39+K41+#REF!+#REF!+#REF!+K44+#REF!</f>
        <v>#REF!</v>
      </c>
      <c r="L38" s="49" t="e">
        <f>L39+L41+#REF!+#REF!+#REF!+L44+#REF!</f>
        <v>#REF!</v>
      </c>
      <c r="M38" s="49" t="e">
        <f>M39+M41+#REF!+#REF!+#REF!+M44+#REF!</f>
        <v>#REF!</v>
      </c>
      <c r="N38" s="49" t="e">
        <f>N39+N41+#REF!+#REF!+#REF!+N44+#REF!</f>
        <v>#REF!</v>
      </c>
      <c r="O38" s="49" t="e">
        <f>O39+O41+#REF!+#REF!+#REF!+O44+#REF!</f>
        <v>#REF!</v>
      </c>
      <c r="P38" s="48"/>
      <c r="Q38" s="52">
        <f>Q40+Q41+Q43+Q44</f>
        <v>1800</v>
      </c>
      <c r="R38" s="51" t="e">
        <f t="shared" si="3"/>
        <v>#REF!</v>
      </c>
      <c r="S38" s="52" t="e">
        <f t="shared" si="4"/>
        <v>#REF!</v>
      </c>
      <c r="T38" s="53" t="e">
        <f>M38/M74*100</f>
        <v>#REF!</v>
      </c>
      <c r="U38" s="49" t="e">
        <f>U39+U41+#REF!+#REF!+#REF!+U44</f>
        <v>#REF!</v>
      </c>
      <c r="V38" s="5" t="e">
        <f t="shared" si="5"/>
        <v>#REF!</v>
      </c>
    </row>
    <row r="39" spans="2:22" ht="12" customHeight="1" hidden="1">
      <c r="B39" s="58" t="s">
        <v>49</v>
      </c>
      <c r="C39" s="54" t="s">
        <v>50</v>
      </c>
      <c r="D39" s="56">
        <v>2820</v>
      </c>
      <c r="E39" s="56"/>
      <c r="F39" s="56"/>
      <c r="G39" s="55">
        <f t="shared" si="1"/>
        <v>138</v>
      </c>
      <c r="H39" s="56">
        <v>138</v>
      </c>
      <c r="I39" s="56"/>
      <c r="J39" s="56"/>
      <c r="K39" s="56"/>
      <c r="L39" s="56">
        <f t="shared" si="2"/>
        <v>0</v>
      </c>
      <c r="M39" s="56"/>
      <c r="N39" s="56"/>
      <c r="O39" s="56"/>
      <c r="P39" s="54" t="s">
        <v>50</v>
      </c>
      <c r="Q39" s="68">
        <f t="shared" si="6"/>
        <v>0</v>
      </c>
      <c r="R39" s="51">
        <f t="shared" si="3"/>
        <v>0</v>
      </c>
      <c r="S39" s="52">
        <f t="shared" si="4"/>
        <v>0</v>
      </c>
      <c r="T39" s="59"/>
      <c r="U39" s="56">
        <v>1880.3</v>
      </c>
      <c r="V39" s="5">
        <f t="shared" si="5"/>
        <v>0</v>
      </c>
    </row>
    <row r="40" spans="2:22" ht="36.75" customHeight="1">
      <c r="B40" s="58" t="s">
        <v>111</v>
      </c>
      <c r="C40" s="54"/>
      <c r="D40" s="56"/>
      <c r="E40" s="56"/>
      <c r="F40" s="56"/>
      <c r="G40" s="55"/>
      <c r="H40" s="56"/>
      <c r="I40" s="56"/>
      <c r="J40" s="56"/>
      <c r="K40" s="56"/>
      <c r="L40" s="56"/>
      <c r="M40" s="56"/>
      <c r="N40" s="56"/>
      <c r="O40" s="56"/>
      <c r="P40" s="54" t="s">
        <v>110</v>
      </c>
      <c r="Q40" s="68">
        <v>230</v>
      </c>
      <c r="R40" s="51"/>
      <c r="S40" s="52"/>
      <c r="T40" s="59"/>
      <c r="U40" s="56"/>
      <c r="V40" s="5"/>
    </row>
    <row r="41" spans="2:22" ht="19.5" customHeight="1">
      <c r="B41" s="58" t="s">
        <v>98</v>
      </c>
      <c r="C41" s="54"/>
      <c r="D41" s="56">
        <v>1500</v>
      </c>
      <c r="E41" s="56"/>
      <c r="F41" s="56">
        <v>1590</v>
      </c>
      <c r="G41" s="55">
        <f t="shared" si="1"/>
        <v>1590</v>
      </c>
      <c r="H41" s="56">
        <v>1590</v>
      </c>
      <c r="I41" s="56"/>
      <c r="J41" s="56"/>
      <c r="K41" s="56">
        <f>1800</f>
        <v>1800</v>
      </c>
      <c r="L41" s="56">
        <f t="shared" si="2"/>
        <v>1600</v>
      </c>
      <c r="M41" s="56">
        <v>1600</v>
      </c>
      <c r="N41" s="56"/>
      <c r="O41" s="56"/>
      <c r="P41" s="54" t="s">
        <v>50</v>
      </c>
      <c r="Q41" s="68">
        <v>0</v>
      </c>
      <c r="R41" s="51">
        <f t="shared" si="3"/>
        <v>113.20754716981132</v>
      </c>
      <c r="S41" s="52">
        <f t="shared" si="4"/>
        <v>100.62893081761007</v>
      </c>
      <c r="T41" s="59"/>
      <c r="U41" s="56">
        <v>464</v>
      </c>
      <c r="V41" s="5"/>
    </row>
    <row r="42" spans="2:22" ht="16.5" customHeight="1" hidden="1">
      <c r="B42" s="58" t="s">
        <v>51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52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118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113</v>
      </c>
      <c r="Q43" s="68">
        <v>250</v>
      </c>
      <c r="R43" s="51"/>
      <c r="S43" s="52"/>
      <c r="T43" s="59"/>
      <c r="U43" s="56"/>
      <c r="V43" s="5"/>
    </row>
    <row r="44" spans="2:22" ht="26.25" customHeight="1">
      <c r="B44" s="58" t="s">
        <v>53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54</v>
      </c>
      <c r="Q44" s="68">
        <v>1320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55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56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57</v>
      </c>
      <c r="C47" s="48" t="s">
        <v>58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31728.199999999997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105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104</v>
      </c>
      <c r="Q48" s="68">
        <v>8855.4</v>
      </c>
      <c r="R48" s="51"/>
      <c r="S48" s="52"/>
      <c r="T48" s="53"/>
      <c r="U48" s="49"/>
      <c r="V48" s="5"/>
    </row>
    <row r="49" spans="2:22" ht="15" customHeight="1">
      <c r="B49" s="58" t="s">
        <v>59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60</v>
      </c>
      <c r="Q49" s="68">
        <v>6055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99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61</v>
      </c>
      <c r="Q50" s="68">
        <v>16817.8</v>
      </c>
      <c r="R50" s="51"/>
      <c r="S50" s="52"/>
      <c r="T50" s="59"/>
      <c r="U50" s="56"/>
      <c r="V50" s="5"/>
    </row>
    <row r="51" spans="2:22" ht="12.75" customHeight="1" hidden="1">
      <c r="B51" s="58" t="s">
        <v>62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63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64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65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66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67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106</v>
      </c>
      <c r="C57" s="48" t="s">
        <v>107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400</v>
      </c>
      <c r="R57" s="51"/>
      <c r="S57" s="52"/>
      <c r="T57" s="59"/>
      <c r="U57" s="56"/>
      <c r="V57" s="5"/>
    </row>
    <row r="58" spans="2:22" ht="15" customHeight="1">
      <c r="B58" s="58" t="s">
        <v>108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109</v>
      </c>
      <c r="Q58" s="68">
        <v>400</v>
      </c>
      <c r="R58" s="51"/>
      <c r="S58" s="52"/>
      <c r="T58" s="59"/>
      <c r="U58" s="56"/>
      <c r="V58" s="5"/>
    </row>
    <row r="59" spans="2:22" ht="28.5" customHeight="1">
      <c r="B59" s="47" t="s">
        <v>68</v>
      </c>
      <c r="C59" s="48" t="s">
        <v>69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24347.6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5">
      <c r="B60" s="58" t="s">
        <v>96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70</v>
      </c>
      <c r="Q60" s="68">
        <v>24347.6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93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94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72</v>
      </c>
      <c r="C63" s="54" t="s">
        <v>71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71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119</v>
      </c>
      <c r="C64" s="54" t="s">
        <v>115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252</v>
      </c>
      <c r="R64" s="51"/>
      <c r="S64" s="52"/>
      <c r="T64" s="59"/>
      <c r="U64" s="56"/>
      <c r="V64" s="5"/>
    </row>
    <row r="65" spans="2:22" ht="12.75" customHeight="1">
      <c r="B65" s="58" t="s">
        <v>120</v>
      </c>
      <c r="C65" s="54" t="s">
        <v>115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116</v>
      </c>
      <c r="Q65" s="68">
        <v>252</v>
      </c>
      <c r="R65" s="51"/>
      <c r="S65" s="52"/>
      <c r="T65" s="59"/>
      <c r="U65" s="56"/>
      <c r="V65" s="5"/>
    </row>
    <row r="66" spans="2:22" ht="18" customHeight="1">
      <c r="B66" s="47" t="s">
        <v>80</v>
      </c>
      <c r="C66" s="48" t="s">
        <v>114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9400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95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73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74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75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76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77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78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79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80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114</v>
      </c>
      <c r="Q71" s="68">
        <v>9400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81</v>
      </c>
      <c r="C72" s="54" t="s">
        <v>82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82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83</v>
      </c>
      <c r="C73" s="54" t="s">
        <v>84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84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5" thickBot="1">
      <c r="B74" s="62" t="s">
        <v>85</v>
      </c>
      <c r="C74" s="63"/>
      <c r="D74" s="64" t="e">
        <f>SUM(D14+D33+D38+D47+#REF!+D59+D66+#REF!+#REF!)</f>
        <v>#REF!</v>
      </c>
      <c r="E74" s="64" t="e">
        <f>SUM(E14+E33+E38+E47+#REF!+E59+E66+#REF!+#REF!)</f>
        <v>#REF!</v>
      </c>
      <c r="F74" s="65" t="e">
        <f>SUM(F14+F33+F38+F47+#REF!+#REF!+F59+F66+#REF!+#REF!)</f>
        <v>#REF!</v>
      </c>
      <c r="G74" s="65" t="e">
        <f>SUM(G14+G33+G38+G47+#REF!+#REF!+G59+G66+#REF!+#REF!)</f>
        <v>#REF!</v>
      </c>
      <c r="H74" s="65" t="e">
        <f>SUM(H14+H33+H38+H47+#REF!+#REF!+H59+H66+#REF!+#REF!)</f>
        <v>#REF!</v>
      </c>
      <c r="I74" s="65" t="e">
        <f>SUM(I14+I33+I38+I47+#REF!+#REF!+I59+I66+#REF!+#REF!)</f>
        <v>#REF!</v>
      </c>
      <c r="J74" s="65" t="e">
        <f>SUM(J14+J33+J38+J47+#REF!+#REF!+J59+J66+#REF!+#REF!)</f>
        <v>#REF!</v>
      </c>
      <c r="K74" s="65" t="e">
        <f>SUM(K14+K33+K38+K47+#REF!+#REF!+K59+K66+#REF!+#REF!)</f>
        <v>#REF!</v>
      </c>
      <c r="L74" s="65" t="e">
        <f>SUM(L14+L33+L38+L47+#REF!+#REF!+L59+L66+#REF!+#REF!)</f>
        <v>#REF!</v>
      </c>
      <c r="M74" s="65" t="e">
        <f>SUM(M14+M33+M38+M47+#REF!+#REF!+M59+M66+#REF!+#REF!)</f>
        <v>#REF!</v>
      </c>
      <c r="N74" s="65" t="e">
        <f>SUM(N14+N33+N38+N47+#REF!+#REF!+N59+N66+#REF!+#REF!)</f>
        <v>#REF!</v>
      </c>
      <c r="O74" s="65" t="e">
        <f>SUM(O14+O33+O38+O47+#REF!+#REF!+O59+O66+#REF!+#REF!)</f>
        <v>#REF!</v>
      </c>
      <c r="P74" s="63"/>
      <c r="Q74" s="66">
        <f>Q14+Q31+Q33+Q38+Q47+Q57+Q59+Q64+Q66</f>
        <v>87387.4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SUM(U14+U33+U38+U47+#REF!+#REF!+U59+U66+#REF!+#REF!)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86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87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2011-09-13T06:48:09Z</cp:lastPrinted>
  <dcterms:created xsi:type="dcterms:W3CDTF">2007-10-24T16:54:59Z</dcterms:created>
  <dcterms:modified xsi:type="dcterms:W3CDTF">2011-09-13T06:48:58Z</dcterms:modified>
  <cp:category/>
  <cp:version/>
  <cp:contentType/>
  <cp:contentStatus/>
</cp:coreProperties>
</file>