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следний вариант" sheetId="1" r:id="rId1"/>
  </sheets>
  <definedNames/>
  <calcPr fullCalcOnLoad="1"/>
</workbook>
</file>

<file path=xl/sharedStrings.xml><?xml version="1.0" encoding="utf-8"?>
<sst xmlns="http://schemas.openxmlformats.org/spreadsheetml/2006/main" count="69" uniqueCount="65">
  <si>
    <t>Код бюджетной классификации</t>
  </si>
  <si>
    <t>1 01 00000 00 0000 000</t>
  </si>
  <si>
    <t>1 01 02000 01 0000 110</t>
  </si>
  <si>
    <t>1 05 00000 00 0000 000</t>
  </si>
  <si>
    <t>1 05 03000 01 0000 110</t>
  </si>
  <si>
    <t>Единый сельскохозяйственный налог</t>
  </si>
  <si>
    <t>1 17 00000 00 0000 000</t>
  </si>
  <si>
    <t>2 00 00000 00 0000 000</t>
  </si>
  <si>
    <t>БЕЗВОЗМЕЗДНЫЕ ПОСТУПЛЕНИЯ</t>
  </si>
  <si>
    <t>НАЛОГИ НА ПРИБЫЛЬ, ДОХОДЫ</t>
  </si>
  <si>
    <t>Налог на доходы физических лиц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</si>
  <si>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</si>
  <si>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</si>
  <si>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t xml:space="preserve">ПРОГНОЗИРУЕМЫЕ </t>
  </si>
  <si>
    <t>Источник доходов</t>
  </si>
  <si>
    <t>1 11 00000 00 0000 000</t>
  </si>
  <si>
    <t>1 14 00000 00 0000 000</t>
  </si>
  <si>
    <t>ДОХОДЫ  ОТ ПРОДАЖИ МАТЕРИАЛЬНЫХ И НЕМАТЕРИАЛЬНЫХ АКТИВОВ</t>
  </si>
  <si>
    <t>1 11 01110 00 0000 00</t>
  </si>
  <si>
    <t>Доходы от сдачи в аренду земли</t>
  </si>
  <si>
    <t xml:space="preserve">Доходы от сдачи в аренду имущества, наход.в гос. и муниц.собственности </t>
  </si>
  <si>
    <t>Продажа земли</t>
  </si>
  <si>
    <t xml:space="preserve">  к решению Совета депутатов</t>
  </si>
  <si>
    <t>Приложение  2</t>
  </si>
  <si>
    <t xml:space="preserve">  Сиверского городского поселения</t>
  </si>
  <si>
    <t>поступления доходов в  бюджет Сиверского городского поселения</t>
  </si>
  <si>
    <t>1 06 00000 00 0000 110</t>
  </si>
  <si>
    <t>Налоги на имущество:</t>
  </si>
  <si>
    <t>1 06 01030 10 0000 110</t>
  </si>
  <si>
    <t>Налог на имущество физических лиц</t>
  </si>
  <si>
    <t>1 06 06000 00 0000 110</t>
  </si>
  <si>
    <t>Земельный налог</t>
  </si>
  <si>
    <t>Транспортный налог</t>
  </si>
  <si>
    <t>1 06 04000 02 0000 110</t>
  </si>
  <si>
    <t>1 11 05035 10 0000 120</t>
  </si>
  <si>
    <t>Безвозмездные поступления (обл.бюджет)</t>
  </si>
  <si>
    <t>Безвозмездные поступления (бюджет ГМР)</t>
  </si>
  <si>
    <t>2 02 02000 00 0000 151</t>
  </si>
  <si>
    <t>Субвенции</t>
  </si>
  <si>
    <t>Субвенции поселениям на выполнение полномочий (воен.уч.)</t>
  </si>
  <si>
    <t>Субвенции поселениям на выполнение полномочий по распоряжению землей</t>
  </si>
  <si>
    <t>Доходы от продажи услуг</t>
  </si>
  <si>
    <t>ВСЕГО ДОХОДОВ</t>
  </si>
  <si>
    <t>1 14 06014 10 0000 430</t>
  </si>
  <si>
    <t>1 13 0305 10 0000 130</t>
  </si>
  <si>
    <t>1 13 0000 00 0000 000</t>
  </si>
  <si>
    <t>1 17 05050 10 0000 180</t>
  </si>
  <si>
    <t>Прочие неналоговые доходы (найм)</t>
  </si>
  <si>
    <t>Прочие доходы от оказания платных услуг</t>
  </si>
  <si>
    <t>Прочие безвозмездные поступления</t>
  </si>
  <si>
    <t>Прочие безвозмездные поступления, учреждениям, находящимся в ведении органов местного самоуправления поселения</t>
  </si>
  <si>
    <t>ДОХОДЫ</t>
  </si>
  <si>
    <t xml:space="preserve">1 00 00000 00 0000 000 </t>
  </si>
  <si>
    <t>на 2011 год</t>
  </si>
  <si>
    <t>План на 2011год тыс.руб</t>
  </si>
  <si>
    <t>%исполнение</t>
  </si>
  <si>
    <t>1 11 09045 10 0111 120</t>
  </si>
  <si>
    <t xml:space="preserve">  №  от  2011  года</t>
  </si>
  <si>
    <t>2 02 04000 00 0000 151</t>
  </si>
  <si>
    <t>2 02 03000 00 0000 151</t>
  </si>
  <si>
    <t>Субвенции бюджетам поселений на выполнение передаваемых полномочий  субъектов РФ (административная комиссия)</t>
  </si>
  <si>
    <t xml:space="preserve">Субвенции бюджетам поселений на выполнение передаваемых полномочий  субъектов РФ </t>
  </si>
  <si>
    <t>1 09 04050 10 0000 110</t>
  </si>
  <si>
    <t>Зем.налог до 1января 2006г</t>
  </si>
  <si>
    <t>Исполнение 1 пол.2011г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</si>
</sst>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</numFmts>
  <fonts count="9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vertical="distributed" wrapText="1"/>
    </xf>
    <xf numFmtId="0" fontId="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distributed" wrapText="1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0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180" fontId="3" fillId="0" borderId="2" xfId="0" applyNumberFormat="1" applyFont="1" applyBorder="1" applyAlignment="1">
      <alignment horizontal="center"/>
    </xf>
    <xf numFmtId="180" fontId="1" fillId="0" borderId="2" xfId="0" applyNumberFormat="1" applyFont="1" applyBorder="1" applyAlignment="1">
      <alignment horizontal="center"/>
    </xf>
    <xf numFmtId="180" fontId="3" fillId="0" borderId="2" xfId="0" applyNumberFormat="1" applyFont="1" applyBorder="1" applyAlignment="1">
      <alignment horizontal="center" vertical="distributed" wrapText="1"/>
    </xf>
    <xf numFmtId="180" fontId="1" fillId="0" borderId="2" xfId="0" applyNumberFormat="1" applyFont="1" applyBorder="1" applyAlignment="1">
      <alignment horizontal="center" vertical="distributed" wrapText="1"/>
    </xf>
    <xf numFmtId="180" fontId="8" fillId="0" borderId="2" xfId="0" applyNumberFormat="1" applyFont="1" applyBorder="1" applyAlignment="1">
      <alignment horizontal="center"/>
    </xf>
    <xf numFmtId="0" fontId="0" fillId="0" borderId="1" xfId="0" applyBorder="1" applyAlignment="1">
      <alignment/>
    </xf>
    <xf numFmtId="180" fontId="1" fillId="0" borderId="1" xfId="0" applyNumberFormat="1" applyFont="1" applyBorder="1" applyAlignment="1">
      <alignment horizontal="center" vertical="center"/>
    </xf>
    <xf numFmtId="185" fontId="1" fillId="0" borderId="1" xfId="0" applyNumberFormat="1" applyFont="1" applyBorder="1" applyAlignment="1">
      <alignment horizontal="center"/>
    </xf>
    <xf numFmtId="185" fontId="1" fillId="0" borderId="1" xfId="0" applyNumberFormat="1" applyFont="1" applyBorder="1" applyAlignment="1">
      <alignment/>
    </xf>
    <xf numFmtId="180" fontId="1" fillId="0" borderId="2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80" fontId="3" fillId="0" borderId="3" xfId="0" applyNumberFormat="1" applyFont="1" applyBorder="1" applyAlignment="1">
      <alignment horizontal="center" vertical="center" wrapText="1"/>
    </xf>
    <xf numFmtId="180" fontId="3" fillId="0" borderId="4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80" fontId="3" fillId="0" borderId="5" xfId="0" applyNumberFormat="1" applyFont="1" applyBorder="1" applyAlignment="1">
      <alignment horizontal="center" vertical="center" wrapText="1"/>
    </xf>
    <xf numFmtId="180" fontId="3" fillId="0" borderId="6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="75" zoomScaleNormal="75" workbookViewId="0" topLeftCell="A1">
      <selection activeCell="D10" sqref="D10"/>
    </sheetView>
  </sheetViews>
  <sheetFormatPr defaultColWidth="9.140625" defaultRowHeight="12.75"/>
  <cols>
    <col min="1" max="1" width="21.140625" style="0" customWidth="1"/>
    <col min="2" max="2" width="45.28125" style="0" customWidth="1"/>
    <col min="3" max="3" width="11.28125" style="0" customWidth="1"/>
    <col min="4" max="4" width="8.28125" style="0" customWidth="1"/>
    <col min="5" max="5" width="6.00390625" style="0" customWidth="1"/>
  </cols>
  <sheetData>
    <row r="1" ht="14.25" customHeight="1">
      <c r="C1" s="2" t="s">
        <v>23</v>
      </c>
    </row>
    <row r="2" ht="10.5" customHeight="1">
      <c r="C2" s="1" t="s">
        <v>22</v>
      </c>
    </row>
    <row r="3" ht="12.75">
      <c r="C3" s="1" t="s">
        <v>24</v>
      </c>
    </row>
    <row r="4" ht="12.75">
      <c r="C4" s="1" t="s">
        <v>57</v>
      </c>
    </row>
    <row r="5" spans="1:3" ht="15">
      <c r="A5" s="32" t="s">
        <v>13</v>
      </c>
      <c r="B5" s="32"/>
      <c r="C5" s="32"/>
    </row>
    <row r="6" spans="1:3" ht="15">
      <c r="A6" s="32" t="s">
        <v>25</v>
      </c>
      <c r="B6" s="32"/>
      <c r="C6" s="32"/>
    </row>
    <row r="7" spans="1:3" ht="15">
      <c r="A7" s="32" t="s">
        <v>53</v>
      </c>
      <c r="B7" s="32"/>
      <c r="C7" s="32"/>
    </row>
    <row r="8" spans="1:5" ht="48.75" customHeight="1">
      <c r="A8" s="33" t="s">
        <v>0</v>
      </c>
      <c r="B8" s="35" t="s">
        <v>14</v>
      </c>
      <c r="C8" s="36" t="s">
        <v>54</v>
      </c>
      <c r="D8" s="30" t="s">
        <v>64</v>
      </c>
      <c r="E8" s="30" t="s">
        <v>55</v>
      </c>
    </row>
    <row r="9" spans="1:5" ht="15.75" customHeight="1">
      <c r="A9" s="34"/>
      <c r="B9" s="35"/>
      <c r="C9" s="37"/>
      <c r="D9" s="31"/>
      <c r="E9" s="31"/>
    </row>
    <row r="10" spans="1:8" ht="12.75">
      <c r="A10" s="3">
        <v>1</v>
      </c>
      <c r="B10" s="3">
        <v>2</v>
      </c>
      <c r="C10" s="19">
        <v>3</v>
      </c>
      <c r="D10" s="3">
        <v>4</v>
      </c>
      <c r="E10" s="3">
        <v>5</v>
      </c>
      <c r="H10" s="25"/>
    </row>
    <row r="11" spans="1:5" ht="12.75">
      <c r="A11" s="4" t="s">
        <v>52</v>
      </c>
      <c r="B11" s="4" t="s">
        <v>51</v>
      </c>
      <c r="C11" s="20">
        <f>C12+C14+C16+C21+C25+C27+C29</f>
        <v>64512.8</v>
      </c>
      <c r="D11" s="20">
        <f>D12+D14+D16+D21+D25+D27+D29+D20</f>
        <v>28520.600000000002</v>
      </c>
      <c r="E11" s="28">
        <f>D11/C11*100</f>
        <v>44.20921119529768</v>
      </c>
    </row>
    <row r="12" spans="1:5" ht="12.75">
      <c r="A12" s="5" t="s">
        <v>1</v>
      </c>
      <c r="B12" s="6" t="s">
        <v>9</v>
      </c>
      <c r="C12" s="20">
        <f>C13</f>
        <v>12712.4</v>
      </c>
      <c r="D12" s="20">
        <f>D13</f>
        <v>5945.8</v>
      </c>
      <c r="E12" s="28">
        <f aca="true" t="shared" si="0" ref="E12:E39">D12/C12*100</f>
        <v>46.77165602089299</v>
      </c>
    </row>
    <row r="13" spans="1:5" ht="17.25" customHeight="1">
      <c r="A13" s="5" t="s">
        <v>2</v>
      </c>
      <c r="B13" s="7" t="s">
        <v>10</v>
      </c>
      <c r="C13" s="21">
        <v>12712.4</v>
      </c>
      <c r="D13" s="3">
        <v>5945.8</v>
      </c>
      <c r="E13" s="28">
        <f t="shared" si="0"/>
        <v>46.77165602089299</v>
      </c>
    </row>
    <row r="14" spans="1:5" ht="22.5" customHeight="1">
      <c r="A14" s="5" t="s">
        <v>3</v>
      </c>
      <c r="B14" s="6" t="s">
        <v>11</v>
      </c>
      <c r="C14" s="20">
        <f>SUM(C15:C15)</f>
        <v>0.2</v>
      </c>
      <c r="D14" s="20">
        <f>SUM(D15:D15)</f>
        <v>1</v>
      </c>
      <c r="E14" s="28">
        <f t="shared" si="0"/>
        <v>500</v>
      </c>
    </row>
    <row r="15" spans="1:5" ht="18.75" customHeight="1">
      <c r="A15" s="5" t="s">
        <v>4</v>
      </c>
      <c r="B15" s="7" t="s">
        <v>5</v>
      </c>
      <c r="C15" s="21">
        <v>0.2</v>
      </c>
      <c r="D15" s="5">
        <v>1</v>
      </c>
      <c r="E15" s="28">
        <f t="shared" si="0"/>
        <v>500</v>
      </c>
    </row>
    <row r="16" spans="1:5" ht="18.75" customHeight="1">
      <c r="A16" s="8" t="s">
        <v>26</v>
      </c>
      <c r="B16" s="9" t="s">
        <v>27</v>
      </c>
      <c r="C16" s="22">
        <f>C17+C18+C19</f>
        <v>27000.2</v>
      </c>
      <c r="D16" s="22">
        <f>D17+D18+D19</f>
        <v>11548.2</v>
      </c>
      <c r="E16" s="28">
        <f t="shared" si="0"/>
        <v>42.77079429041267</v>
      </c>
    </row>
    <row r="17" spans="1:5" ht="18.75" customHeight="1">
      <c r="A17" s="8" t="s">
        <v>28</v>
      </c>
      <c r="B17" s="10" t="s">
        <v>29</v>
      </c>
      <c r="C17" s="23">
        <v>121.7</v>
      </c>
      <c r="D17" s="26">
        <v>294.4</v>
      </c>
      <c r="E17" s="28">
        <f t="shared" si="0"/>
        <v>241.90632703368937</v>
      </c>
    </row>
    <row r="18" spans="1:5" ht="18.75" customHeight="1">
      <c r="A18" s="8" t="s">
        <v>30</v>
      </c>
      <c r="B18" s="10" t="s">
        <v>31</v>
      </c>
      <c r="C18" s="23">
        <v>21000</v>
      </c>
      <c r="D18" s="26">
        <v>8643</v>
      </c>
      <c r="E18" s="28">
        <f t="shared" si="0"/>
        <v>41.15714285714286</v>
      </c>
    </row>
    <row r="19" spans="1:5" ht="18.75" customHeight="1">
      <c r="A19" s="8" t="s">
        <v>33</v>
      </c>
      <c r="B19" s="10" t="s">
        <v>32</v>
      </c>
      <c r="C19" s="23">
        <v>5878.5</v>
      </c>
      <c r="D19" s="26">
        <v>2610.8</v>
      </c>
      <c r="E19" s="28">
        <f t="shared" si="0"/>
        <v>44.41269031215446</v>
      </c>
    </row>
    <row r="20" spans="1:5" ht="18.75" customHeight="1">
      <c r="A20" s="8" t="s">
        <v>62</v>
      </c>
      <c r="B20" s="10" t="s">
        <v>63</v>
      </c>
      <c r="C20" s="23"/>
      <c r="D20" s="29">
        <v>13.8</v>
      </c>
      <c r="E20" s="28"/>
    </row>
    <row r="21" spans="1:5" ht="50.25" customHeight="1">
      <c r="A21" s="5" t="s">
        <v>15</v>
      </c>
      <c r="B21" s="11" t="s">
        <v>12</v>
      </c>
      <c r="C21" s="20">
        <f>C22+C23+C24</f>
        <v>12300</v>
      </c>
      <c r="D21" s="20">
        <f>D22+D23+D24</f>
        <v>5810.4</v>
      </c>
      <c r="E21" s="28">
        <f t="shared" si="0"/>
        <v>47.2390243902439</v>
      </c>
    </row>
    <row r="22" spans="1:5" ht="21" customHeight="1">
      <c r="A22" s="8" t="s">
        <v>18</v>
      </c>
      <c r="B22" s="12" t="s">
        <v>19</v>
      </c>
      <c r="C22" s="21">
        <v>8000</v>
      </c>
      <c r="D22" s="3">
        <v>3592.1</v>
      </c>
      <c r="E22" s="28">
        <f t="shared" si="0"/>
        <v>44.90125</v>
      </c>
    </row>
    <row r="23" spans="1:5" ht="30" customHeight="1">
      <c r="A23" s="8" t="s">
        <v>34</v>
      </c>
      <c r="B23" s="12" t="s">
        <v>20</v>
      </c>
      <c r="C23" s="21">
        <v>2500</v>
      </c>
      <c r="D23" s="3">
        <v>1060.9</v>
      </c>
      <c r="E23" s="28">
        <f t="shared" si="0"/>
        <v>42.436</v>
      </c>
    </row>
    <row r="24" spans="1:5" ht="30" customHeight="1">
      <c r="A24" s="8" t="s">
        <v>56</v>
      </c>
      <c r="B24" s="5" t="s">
        <v>47</v>
      </c>
      <c r="C24" s="21">
        <v>1800</v>
      </c>
      <c r="D24" s="3">
        <v>1157.4</v>
      </c>
      <c r="E24" s="28">
        <f t="shared" si="0"/>
        <v>64.3</v>
      </c>
    </row>
    <row r="25" spans="1:5" ht="20.25" customHeight="1">
      <c r="A25" s="13" t="s">
        <v>45</v>
      </c>
      <c r="B25" s="9" t="s">
        <v>48</v>
      </c>
      <c r="C25" s="20">
        <f>C26</f>
        <v>5200</v>
      </c>
      <c r="D25" s="20">
        <f>D26</f>
        <v>3348.2</v>
      </c>
      <c r="E25" s="28">
        <f t="shared" si="0"/>
        <v>64.38846153846154</v>
      </c>
    </row>
    <row r="26" spans="1:5" ht="18" customHeight="1">
      <c r="A26" s="8" t="s">
        <v>44</v>
      </c>
      <c r="B26" s="12" t="s">
        <v>41</v>
      </c>
      <c r="C26" s="21">
        <v>5200</v>
      </c>
      <c r="D26" s="3">
        <v>3348.2</v>
      </c>
      <c r="E26" s="28">
        <f t="shared" si="0"/>
        <v>64.38846153846154</v>
      </c>
    </row>
    <row r="27" spans="1:5" ht="28.5" customHeight="1">
      <c r="A27" s="5" t="s">
        <v>16</v>
      </c>
      <c r="B27" s="11" t="s">
        <v>17</v>
      </c>
      <c r="C27" s="20">
        <f>C28</f>
        <v>6500</v>
      </c>
      <c r="D27" s="20">
        <f>D28</f>
        <v>1366.3</v>
      </c>
      <c r="E27" s="28">
        <f t="shared" si="0"/>
        <v>21.02</v>
      </c>
    </row>
    <row r="28" spans="1:5" ht="12.75">
      <c r="A28" s="5" t="s">
        <v>43</v>
      </c>
      <c r="B28" s="14" t="s">
        <v>21</v>
      </c>
      <c r="C28" s="21">
        <v>6500</v>
      </c>
      <c r="D28" s="3">
        <v>1366.3</v>
      </c>
      <c r="E28" s="28">
        <f t="shared" si="0"/>
        <v>21.02</v>
      </c>
    </row>
    <row r="29" spans="1:5" ht="21.75" customHeight="1">
      <c r="A29" s="6" t="s">
        <v>6</v>
      </c>
      <c r="B29" s="15" t="s">
        <v>49</v>
      </c>
      <c r="C29" s="20">
        <f>C30</f>
        <v>800</v>
      </c>
      <c r="D29" s="20">
        <f>D30</f>
        <v>486.9</v>
      </c>
      <c r="E29" s="28">
        <f t="shared" si="0"/>
        <v>60.8625</v>
      </c>
    </row>
    <row r="30" spans="1:5" ht="39">
      <c r="A30" s="5" t="s">
        <v>46</v>
      </c>
      <c r="B30" s="14" t="s">
        <v>50</v>
      </c>
      <c r="C30" s="21">
        <v>800</v>
      </c>
      <c r="D30" s="3">
        <v>486.9</v>
      </c>
      <c r="E30" s="28">
        <f t="shared" si="0"/>
        <v>60.8625</v>
      </c>
    </row>
    <row r="31" spans="1:5" ht="21.75" customHeight="1">
      <c r="A31" s="6" t="s">
        <v>7</v>
      </c>
      <c r="B31" s="6" t="s">
        <v>8</v>
      </c>
      <c r="C31" s="20">
        <f>C32+C33+C34</f>
        <v>10323.4</v>
      </c>
      <c r="D31" s="20">
        <f>D32+D33+D34</f>
        <v>5784.6</v>
      </c>
      <c r="E31" s="28">
        <f t="shared" si="0"/>
        <v>56.03386481198055</v>
      </c>
    </row>
    <row r="32" spans="1:5" ht="16.5" customHeight="1">
      <c r="A32" s="5" t="s">
        <v>7</v>
      </c>
      <c r="B32" s="5" t="s">
        <v>35</v>
      </c>
      <c r="C32" s="21">
        <v>8111.2</v>
      </c>
      <c r="D32" s="3">
        <v>3674.4</v>
      </c>
      <c r="E32" s="28">
        <f t="shared" si="0"/>
        <v>45.3003254758852</v>
      </c>
    </row>
    <row r="33" spans="1:5" ht="16.5" customHeight="1">
      <c r="A33" s="5" t="s">
        <v>7</v>
      </c>
      <c r="B33" s="5" t="s">
        <v>36</v>
      </c>
      <c r="C33" s="21">
        <v>1298.6</v>
      </c>
      <c r="D33" s="3">
        <v>1298.6</v>
      </c>
      <c r="E33" s="28">
        <f t="shared" si="0"/>
        <v>100</v>
      </c>
    </row>
    <row r="34" spans="1:5" ht="16.5" customHeight="1">
      <c r="A34" s="5" t="s">
        <v>37</v>
      </c>
      <c r="B34" s="5" t="s">
        <v>38</v>
      </c>
      <c r="C34" s="21">
        <f>C35+C36+C37+C38</f>
        <v>913.6</v>
      </c>
      <c r="D34" s="21">
        <f>D35+D36+D37+D38</f>
        <v>811.5999999999999</v>
      </c>
      <c r="E34" s="28">
        <f t="shared" si="0"/>
        <v>88.8353765323993</v>
      </c>
    </row>
    <row r="35" spans="1:5" ht="29.25" customHeight="1">
      <c r="A35" s="5" t="s">
        <v>37</v>
      </c>
      <c r="B35" s="5" t="s">
        <v>39</v>
      </c>
      <c r="C35" s="21">
        <v>760.1</v>
      </c>
      <c r="D35" s="3">
        <v>657.8</v>
      </c>
      <c r="E35" s="28">
        <f t="shared" si="0"/>
        <v>86.54124457308248</v>
      </c>
    </row>
    <row r="36" spans="1:5" ht="42.75" customHeight="1">
      <c r="A36" s="3" t="s">
        <v>58</v>
      </c>
      <c r="B36" s="16" t="s">
        <v>40</v>
      </c>
      <c r="C36" s="21">
        <v>143.5</v>
      </c>
      <c r="D36" s="3">
        <v>71.8</v>
      </c>
      <c r="E36" s="28">
        <f t="shared" si="0"/>
        <v>50.03484320557491</v>
      </c>
    </row>
    <row r="37" spans="1:5" ht="49.5" customHeight="1">
      <c r="A37" s="3" t="s">
        <v>59</v>
      </c>
      <c r="B37" s="16" t="s">
        <v>60</v>
      </c>
      <c r="C37" s="21">
        <v>10</v>
      </c>
      <c r="D37" s="27">
        <v>10</v>
      </c>
      <c r="E37" s="28">
        <f t="shared" si="0"/>
        <v>100</v>
      </c>
    </row>
    <row r="38" spans="1:5" ht="49.5" customHeight="1">
      <c r="A38" s="3" t="s">
        <v>58</v>
      </c>
      <c r="B38" s="16" t="s">
        <v>61</v>
      </c>
      <c r="C38" s="21"/>
      <c r="D38" s="27">
        <v>72</v>
      </c>
      <c r="E38" s="28"/>
    </row>
    <row r="39" spans="1:5" ht="12.75">
      <c r="A39" s="17"/>
      <c r="B39" s="18" t="s">
        <v>42</v>
      </c>
      <c r="C39" s="24">
        <f>C11+C31</f>
        <v>74836.2</v>
      </c>
      <c r="D39" s="24">
        <f>D11+D31</f>
        <v>34305.200000000004</v>
      </c>
      <c r="E39" s="28">
        <f t="shared" si="0"/>
        <v>45.84038206108809</v>
      </c>
    </row>
  </sheetData>
  <mergeCells count="8">
    <mergeCell ref="D8:D9"/>
    <mergeCell ref="E8:E9"/>
    <mergeCell ref="A5:C5"/>
    <mergeCell ref="A6:C6"/>
    <mergeCell ref="A7:C7"/>
    <mergeCell ref="A8:A9"/>
    <mergeCell ref="B8:B9"/>
    <mergeCell ref="C8:C9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rabst</cp:lastModifiedBy>
  <cp:lastPrinted>2011-04-15T11:41:50Z</cp:lastPrinted>
  <dcterms:created xsi:type="dcterms:W3CDTF">1996-10-08T23:32:33Z</dcterms:created>
  <dcterms:modified xsi:type="dcterms:W3CDTF">2011-08-16T10:42:48Z</dcterms:modified>
  <cp:category/>
  <cp:version/>
  <cp:contentType/>
  <cp:contentStatus/>
</cp:coreProperties>
</file>