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<sst xmlns="http://schemas.openxmlformats.org/spreadsheetml/2006/main" count="74" uniqueCount="71">
  <si>
    <t>Код бюджетной классификации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</si>
  <si>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</si>
  <si>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</si>
  <si>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</si>
  <si>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</si>
  <si>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</si>
  <si>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1 17 00000 00 0000 000</t>
  </si>
  <si>
    <t>2 00 00000 00 0000 000</t>
  </si>
  <si>
    <t>БЕЗВОЗМЕЗДНЫЕ ПОСТУПЛЕНИЯ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</si>
  <si>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</si>
  <si>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</si>
  <si>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</si>
  <si>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</si>
  <si>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</si>
  <si>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</si>
  <si>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1 11 00000 00 0000 000</t>
  </si>
  <si>
    <t>1 14 00000 00 0000 000</t>
  </si>
  <si>
    <t>ДОХОДЫ  ОТ ПРОДАЖИ МАТЕРИАЛЬНЫХ И НЕМАТЕРИАЛЬНЫХ АКТИВОВ</t>
  </si>
  <si>
    <t>1 11 01110 00 0000 00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</si>
  <si>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</si>
  <si>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</si>
  <si>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Продажа земли</t>
  </si>
  <si>
    <t xml:space="preserve">  к решению Совета депутатов</t>
  </si>
  <si>
    <t>Приложение  2</t>
  </si>
  <si>
    <t xml:space="preserve">  Сиверского городского поселения</t>
  </si>
  <si>
    <t>поступления доходов в  бюджет Сиверского городского поселения</t>
  </si>
  <si>
    <t>1 06 00000 00 0000 110</t>
  </si>
  <si>
    <t>Налоги на имущество:</t>
  </si>
  <si>
    <t>1 06 01030 10 0000 110</t>
  </si>
  <si>
    <t>Налог на имущество физических лиц</t>
  </si>
  <si>
    <t>1 06 06000 00 0000 110</t>
  </si>
  <si>
    <t>Земельный налог</t>
  </si>
  <si>
    <t>Транспортный налог</t>
  </si>
  <si>
    <t>1 06 04000 02 0000 110</t>
  </si>
  <si>
    <t>1 11 05035 10 0000 120</t>
  </si>
  <si>
    <t>Безвозмездные поступления (обл.бюджет)</t>
  </si>
  <si>
    <t>Безвозмездные поступления (бюджет ГМР)</t>
  </si>
  <si>
    <t>Субвенции</t>
  </si>
  <si>
    <t>ВСЕГО ДОХОДОВ</t>
  </si>
  <si>
    <t>1 14 06014 10 0000 430</t>
  </si>
  <si>
    <t>1 17 05050 10 0000 180</t>
  </si>
  <si>
    <t>Прочие неналоговые доходы (найм)</t>
  </si>
  <si>
    <t>Прочие доходы от оказания платных услуг</t>
  </si>
  <si>
    <t>Прочие безвозмездные поступления</t>
  </si>
  <si>
    <t>Прочие безвозмездные поступления, учреждениям, находящимся в ведении органов местного самоуправления поселения</t>
  </si>
  <si>
    <t>ДОХОДЫ</t>
  </si>
  <si>
    <t xml:space="preserve">1 00 00000 00 0000 000 </t>
  </si>
  <si>
    <t>Субвенции бюджетам поселений на выполнение передаваемых полномочий  субъектов РФ (административная комиссия0</t>
  </si>
  <si>
    <t>на 2012 год</t>
  </si>
  <si>
    <t>Межбюджетные трансферты, передаваемые бюджетам поселений из бюджетов муниципальных районов на осуществления части  полномочий по решению вопросов местного значения в соответствии с заключенными соглашениями</t>
  </si>
  <si>
    <t>2 02 03015 10 0000 151</t>
  </si>
  <si>
    <t>2 02 04 014 10 0000 151</t>
  </si>
  <si>
    <t>2 02 03024 10 0000 151</t>
  </si>
  <si>
    <t>2 02 02000 00 0000 000</t>
  </si>
  <si>
    <t>2 02 010010 010 0000 000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</si>
  <si>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</si>
  <si>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 xml:space="preserve">  №  от .09.2012 года</t>
  </si>
  <si>
    <t>Прочие субсидии</t>
  </si>
  <si>
    <t>2 02 020000 000 0000 000</t>
  </si>
  <si>
    <t>2 02 04 012 10 0000 151</t>
  </si>
  <si>
    <t xml:space="preserve">Межбюджетные трансферты, передаваемые бюджетам поселений </t>
  </si>
  <si>
    <t>Уточненный  план на 2012 год (тыс.руб.)</t>
  </si>
  <si>
    <t>Исполнение за 2012года (тыс.руб.)</t>
  </si>
  <si>
    <t>% исполнения  к годовому уточненному плану</t>
  </si>
  <si>
    <t>1 17 01050 10 0000 180</t>
  </si>
  <si>
    <t>1 11 0905 10 0000 120</t>
  </si>
  <si>
    <t>1 11 0000 00 0000 000</t>
  </si>
  <si>
    <t>1 09 04000 00 0000 110</t>
  </si>
  <si>
    <t>1 16 33050 10 0000 1400</t>
  </si>
  <si>
    <t>Денежные взычкания (штрафы)</t>
  </si>
  <si>
    <t>№ 18 от 29.05.2013г.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</si>
</sst>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8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distributed" wrapText="1"/>
    </xf>
    <xf numFmtId="0" fontId="3" fillId="0" borderId="10" xfId="0" applyFont="1" applyBorder="1" applyAlignment="1">
      <alignment vertical="center" wrapText="1"/>
    </xf>
    <xf numFmtId="180" fontId="3" fillId="0" borderId="10" xfId="0" applyNumberFormat="1" applyFont="1" applyBorder="1" applyAlignment="1">
      <alignment horizontal="center" vertical="distributed" wrapText="1"/>
    </xf>
    <xf numFmtId="0" fontId="6" fillId="0" borderId="10" xfId="0" applyFont="1" applyBorder="1" applyAlignment="1">
      <alignment vertical="center" wrapText="1"/>
    </xf>
    <xf numFmtId="180" fontId="1" fillId="0" borderId="10" xfId="0" applyNumberFormat="1" applyFont="1" applyBorder="1" applyAlignment="1">
      <alignment horizontal="center" vertical="distributed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distributed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180" fontId="9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90" fontId="0" fillId="0" borderId="10" xfId="0" applyNumberFormat="1" applyBorder="1" applyAlignment="1">
      <alignment/>
    </xf>
    <xf numFmtId="180" fontId="1" fillId="0" borderId="10" xfId="0" applyNumberFormat="1" applyFont="1" applyBorder="1" applyAlignment="1">
      <alignment horizontal="center" vertical="center"/>
    </xf>
    <xf numFmtId="190" fontId="0" fillId="0" borderId="10" xfId="0" applyNumberFormat="1" applyBorder="1" applyAlignment="1">
      <alignment horizontal="center"/>
    </xf>
    <xf numFmtId="49" fontId="9" fillId="0" borderId="11" xfId="0" applyNumberFormat="1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80" fontId="3" fillId="0" borderId="11" xfId="0" applyNumberFormat="1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="75" zoomScaleNormal="75" zoomScalePageLayoutView="0" workbookViewId="0" topLeftCell="A1">
      <selection activeCell="A45" sqref="A45"/>
    </sheetView>
  </sheetViews>
  <sheetFormatPr defaultColWidth="9.140625" defaultRowHeight="12.75"/>
  <cols>
    <col min="1" max="1" width="28.421875" style="0" customWidth="1"/>
    <col min="2" max="2" width="32.00390625" style="0" customWidth="1"/>
    <col min="3" max="3" width="14.57421875" style="0" customWidth="1"/>
    <col min="4" max="4" width="9.140625" style="0" customWidth="1"/>
    <col min="5" max="5" width="12.140625" style="0" customWidth="1"/>
  </cols>
  <sheetData>
    <row r="1" ht="37.5" customHeight="1">
      <c r="C1" s="2" t="s">
        <v>23</v>
      </c>
    </row>
    <row r="2" ht="10.5" customHeight="1">
      <c r="C2" s="1" t="s">
        <v>22</v>
      </c>
    </row>
    <row r="3" spans="3:4" ht="12.75">
      <c r="C3" s="1" t="s">
        <v>24</v>
      </c>
      <c r="D3" t="s">
        <v>70</v>
      </c>
    </row>
    <row r="4" ht="0" customHeight="1" hidden="1">
      <c r="C4" s="1" t="s">
        <v>56</v>
      </c>
    </row>
    <row r="5" spans="1:3" ht="15.75">
      <c r="A5" s="36" t="s">
        <v>13</v>
      </c>
      <c r="B5" s="36"/>
      <c r="C5" s="36"/>
    </row>
    <row r="6" spans="1:3" ht="15.75">
      <c r="A6" s="36" t="s">
        <v>25</v>
      </c>
      <c r="B6" s="36"/>
      <c r="C6" s="36"/>
    </row>
    <row r="7" spans="1:3" ht="15.75">
      <c r="A7" s="36" t="s">
        <v>48</v>
      </c>
      <c r="B7" s="36"/>
      <c r="C7" s="36"/>
    </row>
    <row r="8" spans="1:5" ht="30.75" customHeight="1">
      <c r="A8" s="37" t="s">
        <v>0</v>
      </c>
      <c r="B8" s="39" t="s">
        <v>14</v>
      </c>
      <c r="C8" s="37" t="s">
        <v>61</v>
      </c>
      <c r="D8" s="32" t="s">
        <v>62</v>
      </c>
      <c r="E8" s="34" t="s">
        <v>63</v>
      </c>
    </row>
    <row r="9" spans="1:5" ht="9.75" customHeight="1">
      <c r="A9" s="38"/>
      <c r="B9" s="39"/>
      <c r="C9" s="38"/>
      <c r="D9" s="33"/>
      <c r="E9" s="35"/>
    </row>
    <row r="10" spans="1:5" ht="12.75">
      <c r="A10" s="3">
        <v>1</v>
      </c>
      <c r="B10" s="3">
        <v>2</v>
      </c>
      <c r="C10" s="3">
        <v>3</v>
      </c>
      <c r="D10" s="28">
        <v>4</v>
      </c>
      <c r="E10" s="27">
        <v>5</v>
      </c>
    </row>
    <row r="11" spans="1:5" ht="12.75">
      <c r="A11" s="4" t="s">
        <v>46</v>
      </c>
      <c r="B11" s="4" t="s">
        <v>45</v>
      </c>
      <c r="C11" s="5">
        <f>C12+C14+C16+C21+C26+C29</f>
        <v>65286.8</v>
      </c>
      <c r="D11" s="5">
        <f>D12+D14+D16+D21+D26+D29+D20+D28</f>
        <v>67722.5</v>
      </c>
      <c r="E11" s="29">
        <f>D11/C11*100</f>
        <v>103.73076946641586</v>
      </c>
    </row>
    <row r="12" spans="1:5" ht="12.75">
      <c r="A12" s="6" t="s">
        <v>1</v>
      </c>
      <c r="B12" s="7" t="s">
        <v>9</v>
      </c>
      <c r="C12" s="5">
        <f>C13</f>
        <v>14563.8</v>
      </c>
      <c r="D12" s="5">
        <f>D13</f>
        <v>15286.6</v>
      </c>
      <c r="E12" s="29">
        <f aca="true" t="shared" si="0" ref="E12:E41">D12/C12*100</f>
        <v>104.96299042832229</v>
      </c>
    </row>
    <row r="13" spans="1:5" ht="17.25" customHeight="1">
      <c r="A13" s="6" t="s">
        <v>2</v>
      </c>
      <c r="B13" s="8" t="s">
        <v>10</v>
      </c>
      <c r="C13" s="9">
        <v>14563.8</v>
      </c>
      <c r="D13" s="27">
        <v>15286.6</v>
      </c>
      <c r="E13" s="29">
        <f t="shared" si="0"/>
        <v>104.96299042832229</v>
      </c>
    </row>
    <row r="14" spans="1:5" ht="22.5" customHeight="1">
      <c r="A14" s="6" t="s">
        <v>3</v>
      </c>
      <c r="B14" s="7" t="s">
        <v>11</v>
      </c>
      <c r="C14" s="5">
        <f>SUM(C15:C15)</f>
        <v>1</v>
      </c>
      <c r="D14" s="5">
        <f>SUM(D15:D15)</f>
        <v>0.6</v>
      </c>
      <c r="E14" s="29">
        <f t="shared" si="0"/>
        <v>60</v>
      </c>
    </row>
    <row r="15" spans="1:5" ht="18.75" customHeight="1">
      <c r="A15" s="6" t="s">
        <v>4</v>
      </c>
      <c r="B15" s="8" t="s">
        <v>5</v>
      </c>
      <c r="C15" s="9">
        <v>1</v>
      </c>
      <c r="D15" s="27">
        <v>0.6</v>
      </c>
      <c r="E15" s="29">
        <f t="shared" si="0"/>
        <v>60</v>
      </c>
    </row>
    <row r="16" spans="1:5" ht="18.75" customHeight="1">
      <c r="A16" s="10" t="s">
        <v>26</v>
      </c>
      <c r="B16" s="11" t="s">
        <v>27</v>
      </c>
      <c r="C16" s="12">
        <f>C17+C18+C19</f>
        <v>27362</v>
      </c>
      <c r="D16" s="12">
        <f>D17+D18+D19</f>
        <v>28138.2</v>
      </c>
      <c r="E16" s="29">
        <f t="shared" si="0"/>
        <v>102.83678093706601</v>
      </c>
    </row>
    <row r="17" spans="1:5" ht="18.75" customHeight="1">
      <c r="A17" s="10" t="s">
        <v>28</v>
      </c>
      <c r="B17" s="13" t="s">
        <v>29</v>
      </c>
      <c r="C17" s="14">
        <v>1134.5</v>
      </c>
      <c r="D17" s="30">
        <v>872.5</v>
      </c>
      <c r="E17" s="29">
        <f t="shared" si="0"/>
        <v>76.90612604671662</v>
      </c>
    </row>
    <row r="18" spans="1:5" ht="18.75" customHeight="1">
      <c r="A18" s="10" t="s">
        <v>30</v>
      </c>
      <c r="B18" s="13" t="s">
        <v>31</v>
      </c>
      <c r="C18" s="14">
        <v>20000</v>
      </c>
      <c r="D18" s="30">
        <v>18889.5</v>
      </c>
      <c r="E18" s="29">
        <f t="shared" si="0"/>
        <v>94.44749999999999</v>
      </c>
    </row>
    <row r="19" spans="1:5" ht="18.75" customHeight="1">
      <c r="A19" s="10" t="s">
        <v>33</v>
      </c>
      <c r="B19" s="15" t="s">
        <v>32</v>
      </c>
      <c r="C19" s="14">
        <v>6227.5</v>
      </c>
      <c r="D19" s="30">
        <v>8376.2</v>
      </c>
      <c r="E19" s="29">
        <f t="shared" si="0"/>
        <v>134.50341228422323</v>
      </c>
    </row>
    <row r="20" spans="1:5" ht="18.75" customHeight="1">
      <c r="A20" s="10" t="s">
        <v>67</v>
      </c>
      <c r="B20" s="15" t="s">
        <v>27</v>
      </c>
      <c r="C20" s="14"/>
      <c r="D20" s="30">
        <v>-1</v>
      </c>
      <c r="E20" s="29"/>
    </row>
    <row r="21" spans="1:5" ht="37.5" customHeight="1">
      <c r="A21" s="6" t="s">
        <v>15</v>
      </c>
      <c r="B21" s="16" t="s">
        <v>12</v>
      </c>
      <c r="C21" s="5">
        <f>C22+C23+C24</f>
        <v>8200</v>
      </c>
      <c r="D21" s="5">
        <f>D22+D23+D24</f>
        <v>8814.599999999999</v>
      </c>
      <c r="E21" s="29">
        <f t="shared" si="0"/>
        <v>107.49512195121949</v>
      </c>
    </row>
    <row r="22" spans="1:5" ht="21" customHeight="1">
      <c r="A22" s="10" t="s">
        <v>18</v>
      </c>
      <c r="B22" s="17" t="s">
        <v>19</v>
      </c>
      <c r="C22" s="9">
        <v>4000</v>
      </c>
      <c r="D22" s="27">
        <v>4422.2</v>
      </c>
      <c r="E22" s="29">
        <f t="shared" si="0"/>
        <v>110.555</v>
      </c>
    </row>
    <row r="23" spans="1:5" ht="30" customHeight="1">
      <c r="A23" s="10" t="s">
        <v>34</v>
      </c>
      <c r="B23" s="17" t="s">
        <v>20</v>
      </c>
      <c r="C23" s="9">
        <v>2200</v>
      </c>
      <c r="D23" s="27">
        <v>2160.6</v>
      </c>
      <c r="E23" s="29">
        <f t="shared" si="0"/>
        <v>98.2090909090909</v>
      </c>
    </row>
    <row r="24" spans="1:5" ht="31.5" customHeight="1">
      <c r="A24" s="18" t="s">
        <v>66</v>
      </c>
      <c r="B24" s="11" t="s">
        <v>42</v>
      </c>
      <c r="C24" s="5">
        <f>C25</f>
        <v>2000</v>
      </c>
      <c r="D24" s="5">
        <f>D25</f>
        <v>2231.8</v>
      </c>
      <c r="E24" s="29">
        <f t="shared" si="0"/>
        <v>111.59000000000002</v>
      </c>
    </row>
    <row r="25" spans="1:5" ht="21" customHeight="1">
      <c r="A25" s="10" t="s">
        <v>65</v>
      </c>
      <c r="B25" s="6" t="s">
        <v>41</v>
      </c>
      <c r="C25" s="9">
        <v>2000</v>
      </c>
      <c r="D25" s="27">
        <v>2231.8</v>
      </c>
      <c r="E25" s="29">
        <f t="shared" si="0"/>
        <v>111.59000000000002</v>
      </c>
    </row>
    <row r="26" spans="1:5" ht="48.75" customHeight="1">
      <c r="A26" s="6" t="s">
        <v>16</v>
      </c>
      <c r="B26" s="16" t="s">
        <v>17</v>
      </c>
      <c r="C26" s="5">
        <f>C27</f>
        <v>15000</v>
      </c>
      <c r="D26" s="5">
        <f>D27</f>
        <v>14856.2</v>
      </c>
      <c r="E26" s="29">
        <f t="shared" si="0"/>
        <v>99.04133333333334</v>
      </c>
    </row>
    <row r="27" spans="1:5" ht="24.75" customHeight="1">
      <c r="A27" s="6" t="s">
        <v>39</v>
      </c>
      <c r="B27" s="19" t="s">
        <v>21</v>
      </c>
      <c r="C27" s="9">
        <v>15000</v>
      </c>
      <c r="D27" s="27">
        <v>14856.2</v>
      </c>
      <c r="E27" s="29">
        <f t="shared" si="0"/>
        <v>99.04133333333334</v>
      </c>
    </row>
    <row r="28" spans="1:5" ht="16.5" customHeight="1">
      <c r="A28" s="6" t="s">
        <v>68</v>
      </c>
      <c r="B28" s="19" t="s">
        <v>69</v>
      </c>
      <c r="C28" s="9"/>
      <c r="D28" s="27">
        <v>20</v>
      </c>
      <c r="E28" s="29"/>
    </row>
    <row r="29" spans="1:5" ht="30" customHeight="1">
      <c r="A29" s="7" t="s">
        <v>6</v>
      </c>
      <c r="B29" s="20" t="s">
        <v>43</v>
      </c>
      <c r="C29" s="5">
        <f>C31+C30</f>
        <v>160</v>
      </c>
      <c r="D29" s="5">
        <f>D31+D30</f>
        <v>607.3</v>
      </c>
      <c r="E29" s="29">
        <f t="shared" si="0"/>
        <v>379.5625</v>
      </c>
    </row>
    <row r="30" spans="1:5" ht="70.5" customHeight="1">
      <c r="A30" s="6" t="s">
        <v>64</v>
      </c>
      <c r="B30" s="19" t="s">
        <v>44</v>
      </c>
      <c r="C30" s="5"/>
      <c r="D30" s="9">
        <v>473</v>
      </c>
      <c r="E30" s="29"/>
    </row>
    <row r="31" spans="1:5" ht="52.5" customHeight="1">
      <c r="A31" s="6" t="s">
        <v>40</v>
      </c>
      <c r="B31" s="19" t="s">
        <v>44</v>
      </c>
      <c r="C31" s="9">
        <v>160</v>
      </c>
      <c r="D31" s="27">
        <v>134.3</v>
      </c>
      <c r="E31" s="29">
        <f t="shared" si="0"/>
        <v>83.93750000000001</v>
      </c>
    </row>
    <row r="32" spans="1:5" ht="21.75" customHeight="1">
      <c r="A32" s="7" t="s">
        <v>7</v>
      </c>
      <c r="B32" s="7" t="s">
        <v>8</v>
      </c>
      <c r="C32" s="5">
        <f>C33+C34+C36+C35</f>
        <v>26033.4</v>
      </c>
      <c r="D32" s="5">
        <f>D33+D34+D36+D35</f>
        <v>26033.4</v>
      </c>
      <c r="E32" s="29">
        <f t="shared" si="0"/>
        <v>100</v>
      </c>
    </row>
    <row r="33" spans="1:5" ht="16.5" customHeight="1">
      <c r="A33" s="6" t="s">
        <v>54</v>
      </c>
      <c r="B33" s="6" t="s">
        <v>35</v>
      </c>
      <c r="C33" s="9">
        <v>5025.5</v>
      </c>
      <c r="D33" s="27">
        <v>5025.5</v>
      </c>
      <c r="E33" s="29">
        <f t="shared" si="0"/>
        <v>100</v>
      </c>
    </row>
    <row r="34" spans="1:5" ht="16.5" customHeight="1">
      <c r="A34" s="6" t="s">
        <v>54</v>
      </c>
      <c r="B34" s="6" t="s">
        <v>36</v>
      </c>
      <c r="C34" s="9">
        <v>2414.7</v>
      </c>
      <c r="D34" s="27">
        <v>2414.7</v>
      </c>
      <c r="E34" s="29">
        <f t="shared" si="0"/>
        <v>100</v>
      </c>
    </row>
    <row r="35" spans="1:5" ht="16.5" customHeight="1">
      <c r="A35" s="6" t="s">
        <v>58</v>
      </c>
      <c r="B35" s="6" t="s">
        <v>57</v>
      </c>
      <c r="C35" s="9">
        <v>17044.4</v>
      </c>
      <c r="D35" s="27">
        <v>17044.4</v>
      </c>
      <c r="E35" s="29">
        <f t="shared" si="0"/>
        <v>100</v>
      </c>
    </row>
    <row r="36" spans="1:5" ht="28.5" customHeight="1">
      <c r="A36" s="6" t="s">
        <v>53</v>
      </c>
      <c r="B36" s="6" t="s">
        <v>37</v>
      </c>
      <c r="C36" s="9">
        <f>C37+C38+C40+C39</f>
        <v>1548.8</v>
      </c>
      <c r="D36" s="9">
        <f>D37+D38+D40+D39</f>
        <v>1548.8</v>
      </c>
      <c r="E36" s="29">
        <f t="shared" si="0"/>
        <v>100</v>
      </c>
    </row>
    <row r="37" spans="1:5" ht="81.75" customHeight="1">
      <c r="A37" s="6" t="s">
        <v>50</v>
      </c>
      <c r="B37" s="26" t="s">
        <v>55</v>
      </c>
      <c r="C37" s="9">
        <v>875.8</v>
      </c>
      <c r="D37" s="27">
        <v>875.8</v>
      </c>
      <c r="E37" s="29">
        <f t="shared" si="0"/>
        <v>100</v>
      </c>
    </row>
    <row r="38" spans="1:5" ht="106.5" customHeight="1">
      <c r="A38" s="25" t="s">
        <v>51</v>
      </c>
      <c r="B38" s="21" t="s">
        <v>49</v>
      </c>
      <c r="C38" s="9">
        <v>143.5</v>
      </c>
      <c r="D38" s="27">
        <v>143.5</v>
      </c>
      <c r="E38" s="29">
        <f t="shared" si="0"/>
        <v>100</v>
      </c>
    </row>
    <row r="39" spans="1:5" ht="54.75" customHeight="1">
      <c r="A39" s="25" t="s">
        <v>59</v>
      </c>
      <c r="B39" s="21" t="s">
        <v>60</v>
      </c>
      <c r="C39" s="9">
        <v>519.5</v>
      </c>
      <c r="D39" s="27">
        <v>519.5</v>
      </c>
      <c r="E39" s="29">
        <f t="shared" si="0"/>
        <v>100</v>
      </c>
    </row>
    <row r="40" spans="1:5" ht="66.75" customHeight="1">
      <c r="A40" s="6" t="s">
        <v>52</v>
      </c>
      <c r="B40" s="21" t="s">
        <v>47</v>
      </c>
      <c r="C40" s="9">
        <v>10</v>
      </c>
      <c r="D40" s="31">
        <v>10</v>
      </c>
      <c r="E40" s="29">
        <f t="shared" si="0"/>
        <v>100</v>
      </c>
    </row>
    <row r="41" spans="1:5" ht="30.75" customHeight="1">
      <c r="A41" s="22"/>
      <c r="B41" s="23" t="s">
        <v>38</v>
      </c>
      <c r="C41" s="24">
        <f>C11+C32</f>
        <v>91320.20000000001</v>
      </c>
      <c r="D41" s="24">
        <f>D11+D32</f>
        <v>93755.9</v>
      </c>
      <c r="E41" s="29">
        <f t="shared" si="0"/>
        <v>102.66720835039781</v>
      </c>
    </row>
  </sheetData>
  <sheetProtection/>
  <mergeCells count="8">
    <mergeCell ref="D8:D9"/>
    <mergeCell ref="E8:E9"/>
    <mergeCell ref="A5:C5"/>
    <mergeCell ref="A6:C6"/>
    <mergeCell ref="A7:C7"/>
    <mergeCell ref="A8:A9"/>
    <mergeCell ref="B8:B9"/>
    <mergeCell ref="C8:C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2013-05-30T12:04:44Z</cp:lastPrinted>
  <dcterms:created xsi:type="dcterms:W3CDTF">1996-10-08T23:32:33Z</dcterms:created>
  <dcterms:modified xsi:type="dcterms:W3CDTF">2013-05-30T12:04:57Z</dcterms:modified>
  <cp:category/>
  <cp:version/>
  <cp:contentType/>
  <cp:contentStatus/>
</cp:coreProperties>
</file>