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952" tabRatio="925" activeTab="0"/>
  </bookViews>
  <sheets>
    <sheet name="0614" sheetId="1" r:id="rId1"/>
  </sheets>
  <definedNames/>
  <calcPr fullCalcOnLoad="1"/>
</workbook>
</file>

<file path=xl/sharedStrings.xml><?xml version="1.0" encoding="utf-8"?>
<sst xmlns="http://schemas.openxmlformats.org/spreadsheetml/2006/main" count="1088" uniqueCount="1038">
  <si>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</si>
  <si>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</si>
  <si>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</si>
  <si>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</si>
  <si>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</si>
  <si>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</si>
  <si>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</si>
  <si>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</si>
  <si>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</si>
  <si>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</si>
  <si>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</si>
  <si>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</si>
  <si>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</si>
  <si>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</si>
  <si>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</si>
  <si>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</si>
  <si>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</si>
  <si>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</si>
  <si>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</si>
  <si>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</si>
  <si>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</si>
  <si>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</si>
  <si>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</si>
  <si>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</si>
  <si>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</si>
  <si>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</si>
  <si>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</si>
  <si>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</si>
  <si>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</si>
  <si>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</si>
  <si>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</si>
  <si>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</si>
  <si>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</si>
  <si>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</si>
  <si>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</si>
  <si>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</si>
  <si>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</si>
  <si>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</si>
  <si>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</si>
  <si>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</si>
  <si>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</si>
  <si>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</si>
  <si>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</si>
  <si>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</si>
  <si>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</si>
  <si>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</si>
  <si>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</si>
  <si>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</si>
  <si>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</si>
  <si>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</si>
  <si>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</si>
  <si>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</si>
  <si>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</si>
  <si>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</si>
  <si>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</si>
  <si>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</si>
  <si>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</si>
  <si>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</si>
  <si>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</si>
  <si>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</si>
  <si>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</si>
  <si>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</si>
  <si>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</si>
  <si>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</si>
  <si>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</si>
  <si>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</si>
  <si>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</si>
  <si>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</si>
  <si>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</si>
  <si>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</si>
  <si>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</si>
  <si>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</si>
  <si>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</si>
  <si>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</si>
  <si>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</si>
  <si>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</si>
  <si>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</si>
  <si>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</si>
  <si>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</si>
  <si>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</si>
  <si>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</si>
  <si>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</si>
  <si>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</si>
  <si>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</si>
  <si>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</si>
  <si>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</si>
  <si>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</si>
  <si>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</si>
  <si>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</si>
  <si>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</si>
  <si>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</si>
  <si>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</si>
  <si>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</si>
  <si>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</si>
  <si>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</si>
  <si>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</si>
  <si>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</si>
  <si>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</si>
  <si>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</si>
  <si>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</si>
  <si>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</si>
  <si>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</si>
  <si>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</si>
  <si>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</si>
  <si>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</si>
  <si>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</si>
  <si>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</si>
  <si>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</si>
  <si>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</si>
  <si>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</si>
  <si>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</si>
  <si>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</si>
  <si>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</si>
  <si>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</si>
  <si>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</si>
  <si>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</si>
  <si>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</si>
  <si>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</si>
  <si>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</si>
  <si>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</si>
  <si>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</si>
  <si>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</si>
  <si>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</si>
  <si>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</si>
  <si>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</si>
  <si>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</si>
  <si>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</si>
  <si>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</si>
  <si>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</si>
  <si>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</si>
  <si>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</si>
  <si>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</si>
  <si>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</si>
  <si>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</si>
  <si>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</si>
  <si>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</si>
  <si>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</si>
  <si>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</si>
  <si>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</si>
  <si>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</si>
  <si>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</si>
  <si>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</si>
  <si>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</si>
  <si>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</si>
  <si>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</si>
  <si>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</si>
  <si>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</si>
  <si>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</si>
  <si>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</si>
  <si>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</si>
  <si>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</si>
  <si>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</si>
  <si>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</si>
  <si>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</si>
  <si>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</si>
  <si>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</si>
  <si>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</si>
  <si>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</si>
  <si>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</si>
  <si>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</si>
  <si>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</si>
  <si>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</si>
  <si>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</si>
  <si>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</si>
  <si>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</si>
  <si>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</si>
  <si>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п.4</t>
  </si>
  <si>
    <t>TABLENAME=UTBL_OBJ1000368|FIELDS=D_KA1,D_KA2|VALUES=3000108,3000610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</si>
  <si>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</si>
  <si>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</si>
  <si>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</si>
  <si>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</si>
  <si>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</si>
  <si>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</si>
  <si>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</si>
  <si>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</si>
  <si>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</si>
  <si>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</si>
  <si>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</si>
  <si>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</si>
  <si>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</si>
  <si>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</si>
  <si>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</si>
  <si>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</si>
  <si>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</si>
  <si>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</si>
  <si>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</si>
  <si>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1.1.29.</t>
  </si>
  <si>
    <t>TABLENAME=UTBL_OBJ1000368|FIELDS=D_KA1,D_KA2|VALUES=3000113,3000604</t>
  </si>
  <si>
    <t>1.1.22.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</si>
  <si>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</si>
  <si>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</si>
  <si>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</si>
  <si>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</si>
  <si>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</si>
  <si>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</si>
  <si>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</si>
  <si>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</si>
  <si>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</si>
  <si>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</si>
  <si>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</si>
  <si>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</si>
  <si>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</si>
  <si>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</si>
  <si>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</si>
  <si>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</si>
  <si>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</si>
  <si>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</si>
  <si>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</si>
  <si>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</si>
  <si>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</si>
  <si>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</si>
  <si>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</si>
  <si>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</si>
  <si>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</si>
  <si>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</si>
  <si>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</si>
  <si>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</si>
  <si>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</si>
  <si>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</si>
  <si>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</si>
  <si>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</si>
  <si>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</si>
  <si>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</si>
  <si>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</si>
  <si>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</si>
  <si>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</si>
  <si>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</si>
  <si>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</si>
  <si>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</si>
  <si>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</si>
  <si>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</si>
  <si>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</si>
  <si>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</si>
  <si>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</si>
  <si>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</si>
  <si>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</si>
  <si>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</si>
  <si>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</si>
  <si>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</si>
  <si>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</si>
  <si>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</si>
  <si>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</si>
  <si>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</si>
  <si>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</si>
  <si>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</si>
  <si>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</si>
  <si>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</si>
  <si>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</si>
  <si>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</si>
  <si>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</si>
  <si>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</si>
  <si>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</si>
  <si>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</si>
  <si>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</si>
  <si>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</si>
  <si>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</si>
  <si>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</si>
  <si>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</si>
  <si>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</si>
  <si>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</si>
  <si>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</si>
  <si>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</si>
  <si>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</si>
  <si>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</si>
  <si>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</si>
  <si>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</si>
  <si>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</si>
  <si>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</si>
  <si>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</si>
  <si>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</si>
  <si>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</si>
  <si>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</si>
  <si>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</si>
  <si>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</si>
  <si>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</si>
  <si>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</si>
  <si>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</si>
  <si>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</si>
  <si>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</si>
  <si>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</si>
  <si>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</si>
  <si>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</si>
  <si>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</si>
  <si>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TABLENAME=UTBL_OBJ1000368|FIELDS=D_KA1,D_KA2|VALUES=3000050,3000623</t>
  </si>
  <si>
    <t>TABLENAME=UTBL_OBJ1000368|FIELDS=D_KA1,D_KA2|VALUES=3000050,3000624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</si>
  <si>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</si>
  <si>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</si>
  <si>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</si>
  <si>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</si>
  <si>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</si>
  <si>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</si>
  <si>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</si>
  <si>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</si>
  <si>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</si>
  <si>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</si>
  <si>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</si>
  <si>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</si>
  <si>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</si>
  <si>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</si>
  <si>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</si>
  <si>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</si>
  <si>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</si>
  <si>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</si>
  <si>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</si>
  <si>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</si>
  <si>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</si>
  <si>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</si>
  <si>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</si>
  <si>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</si>
  <si>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</si>
  <si>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</si>
  <si>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</si>
  <si>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</si>
  <si>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</si>
  <si>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</si>
  <si>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</si>
  <si>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</si>
  <si>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</si>
  <si>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</si>
  <si>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</si>
  <si>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</si>
  <si>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</si>
  <si>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</si>
  <si>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TABLENAME=UTBL_OBJ1000368|FIELDS=D_KA1,D_KA2|VALUES=3000057,3000615</t>
  </si>
  <si>
    <t>TABLENAME=UTBL_OBJ1000368|FIELDS=D_KA1,D_KA2|VALUES=3000055,3000622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</si>
  <si>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</si>
  <si>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</si>
  <si>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</si>
  <si>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</si>
  <si>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</si>
  <si>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</si>
  <si>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</si>
  <si>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</si>
  <si>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</si>
  <si>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</si>
  <si>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</si>
  <si>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</si>
  <si>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</si>
  <si>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</si>
  <si>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</si>
  <si>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</si>
  <si>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</si>
  <si>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</si>
  <si>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</si>
  <si>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</si>
  <si>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</si>
  <si>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</si>
  <si>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</si>
  <si>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</si>
  <si>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</si>
  <si>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</si>
  <si>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</si>
  <si>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</si>
  <si>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</si>
  <si>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Наименова-ние и реквизиты нормативного правового акта</t>
  </si>
  <si>
    <t>Федеральный закон от 06.10.2003 № 131-ФЗ "Об общих принципах организации местного самоуправле-ния"</t>
  </si>
  <si>
    <t>01.01.2006, не установ-лен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</si>
  <si>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</si>
  <si>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</si>
  <si>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</si>
  <si>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</si>
  <si>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</si>
  <si>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</si>
  <si>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</si>
  <si>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</si>
  <si>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</si>
  <si>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</si>
  <si>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</si>
  <si>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</si>
  <si>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</si>
  <si>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</si>
  <si>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</si>
  <si>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</si>
  <si>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</si>
  <si>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</si>
  <si>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</si>
  <si>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</si>
  <si>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</si>
  <si>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</si>
  <si>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</si>
  <si>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</si>
  <si>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</si>
  <si>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</si>
  <si>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</si>
  <si>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</si>
  <si>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</si>
  <si>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</si>
  <si>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</si>
  <si>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</si>
  <si>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</si>
  <si>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</si>
  <si>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</si>
  <si>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</si>
  <si>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</si>
  <si>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</si>
  <si>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</si>
  <si>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</si>
  <si>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</si>
  <si>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</si>
  <si>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</si>
  <si>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</si>
  <si>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</si>
  <si>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</si>
  <si>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</si>
  <si>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</si>
  <si>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</si>
  <si>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</si>
  <si>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</si>
  <si>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</si>
  <si>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</si>
  <si>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</si>
  <si>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</si>
  <si>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</si>
  <si>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TABLENAME=UTBL_OBJ1000368|FIELDS=D_KA1,D_KA2|VALUES=3000120,3000604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</si>
  <si>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</si>
  <si>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</si>
  <si>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</si>
  <si>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</si>
  <si>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</si>
  <si>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</si>
  <si>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</si>
  <si>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</si>
  <si>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</si>
  <si>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</si>
  <si>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</si>
  <si>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</si>
  <si>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</si>
  <si>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</si>
  <si>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</si>
  <si>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</si>
  <si>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</si>
  <si>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</si>
  <si>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</si>
  <si>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</si>
  <si>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</si>
  <si>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</si>
  <si>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</si>
  <si>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</si>
  <si>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</si>
  <si>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</si>
  <si>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</si>
  <si>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</si>
  <si>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</si>
  <si>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</si>
  <si>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</si>
  <si>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</si>
  <si>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</si>
  <si>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</si>
  <si>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</si>
  <si>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</si>
  <si>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</si>
  <si>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</si>
  <si>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</si>
  <si>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</si>
  <si>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</si>
  <si>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</si>
  <si>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</si>
  <si>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</si>
  <si>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</si>
  <si>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</si>
  <si>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</si>
  <si>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</si>
  <si>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</si>
  <si>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</si>
  <si>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</si>
  <si>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</si>
  <si>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</si>
  <si>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</si>
  <si>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</si>
  <si>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</si>
  <si>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</si>
  <si>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</si>
  <si>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</si>
  <si>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</si>
  <si>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</si>
  <si>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</si>
  <si>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</si>
  <si>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</si>
  <si>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</si>
  <si>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</si>
  <si>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</si>
  <si>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</si>
  <si>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</si>
  <si>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</si>
  <si>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</si>
  <si>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</si>
  <si>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</si>
  <si>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</si>
  <si>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TABLENAME=UTBL_OBJ1000368|FIELDS=D_KA1,D_KA2|VALUES=3000055,3000620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</si>
  <si>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</si>
  <si>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</si>
  <si>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</si>
  <si>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</si>
  <si>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</si>
  <si>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</si>
  <si>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</si>
  <si>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</si>
  <si>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</si>
  <si>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</si>
  <si>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Решение Совета депутатов  от 19.12.2005  №27  "Об учреждении администрации Сиверского городского поселения"</t>
  </si>
  <si>
    <t>отчетный  финансовый год 2014</t>
  </si>
  <si>
    <t>текущий финансовый год 2015</t>
  </si>
  <si>
    <t>очередной финансовый год 2016</t>
  </si>
  <si>
    <t>финансовый год 2017</t>
  </si>
  <si>
    <t>финансовый год  2018</t>
  </si>
  <si>
    <t>РП-А-8100</t>
  </si>
  <si>
    <t>организация  профессионального образования и дополнительного профессионального образования выборных должностных лиц местного самоуправления,членов органов местного самоуправления, депутатов представительных органов муниципальных образований, муниципальных слежащих и работников муниципальных образований</t>
  </si>
  <si>
    <t>Реестр  расходных обязательств муниципального образования "Сиверское городское поселение  на 01.01.2015  г.</t>
  </si>
  <si>
    <t xml:space="preserve">Глава администрации Сиверского городского поселения            </t>
  </si>
  <si>
    <t>В.Н.Кузьмин</t>
  </si>
  <si>
    <t>Главный бухгалтер                                  Л.Б.Ключникова</t>
  </si>
  <si>
    <t>РП-А-4300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</si>
  <si>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</si>
  <si>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</si>
  <si>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</si>
  <si>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</si>
  <si>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</si>
  <si>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</si>
  <si>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</si>
  <si>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</si>
  <si>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</si>
  <si>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</si>
  <si>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</si>
  <si>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</si>
  <si>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</si>
  <si>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</si>
  <si>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</si>
  <si>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</si>
  <si>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</si>
  <si>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</si>
  <si>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</si>
  <si>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</si>
  <si>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</si>
  <si>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</si>
  <si>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</si>
  <si>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</si>
  <si>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</si>
  <si>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</si>
  <si>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</si>
  <si>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TABLENAME=UTBL_OBJ1000368|FIELDS=D_KA1,D_KA2|VALUES=3000131,3000616</t>
  </si>
  <si>
    <t>TABLENAME=UTBL_OBJ1000368|FIELDS=D_KA1,D_KA2|VALUES=3000131,3000617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</si>
  <si>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</si>
  <si>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</si>
  <si>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</si>
  <si>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</si>
  <si>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</si>
  <si>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</si>
  <si>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</si>
  <si>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</si>
  <si>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</si>
  <si>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</si>
  <si>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</si>
  <si>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</si>
  <si>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</si>
  <si>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</si>
  <si>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</si>
  <si>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</si>
  <si>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</si>
  <si>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</si>
  <si>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</si>
  <si>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</si>
  <si>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</si>
  <si>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</si>
  <si>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</si>
  <si>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</si>
  <si>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</si>
  <si>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</si>
  <si>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</si>
  <si>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</si>
  <si>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</si>
  <si>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</si>
  <si>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</si>
  <si>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</si>
  <si>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</si>
  <si>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</si>
  <si>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</si>
  <si>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</si>
  <si>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</si>
  <si>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</si>
  <si>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</si>
  <si>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</si>
  <si>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</si>
  <si>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</si>
  <si>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</si>
  <si>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</si>
  <si>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</si>
  <si>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</si>
  <si>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</si>
  <si>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</si>
  <si>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</si>
  <si>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</si>
  <si>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</si>
  <si>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</si>
  <si>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</si>
  <si>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</si>
  <si>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</si>
  <si>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</si>
  <si>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</si>
  <si>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</si>
  <si>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</si>
  <si>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</si>
  <si>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</si>
  <si>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</si>
  <si>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</si>
  <si>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</si>
  <si>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</si>
  <si>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</si>
  <si>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</si>
  <si>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</si>
  <si>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</si>
  <si>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</si>
  <si>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</si>
  <si>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</si>
  <si>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</si>
  <si>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</si>
  <si>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</si>
  <si>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</si>
  <si>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</si>
  <si>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</si>
  <si>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</si>
  <si>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</si>
  <si>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</si>
  <si>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</si>
  <si>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</si>
  <si>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</si>
  <si>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</si>
  <si>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</si>
  <si>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</si>
  <si>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</si>
  <si>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</si>
  <si>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</si>
  <si>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</si>
  <si>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</si>
  <si>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</si>
  <si>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</si>
  <si>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</si>
  <si>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</si>
  <si>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</si>
  <si>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</si>
  <si>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</si>
  <si>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</si>
  <si>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</si>
  <si>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</si>
  <si>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</si>
  <si>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</si>
  <si>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</si>
  <si>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</si>
  <si>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</si>
  <si>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</si>
  <si>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</si>
  <si>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</si>
  <si>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</si>
  <si>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</si>
  <si>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</si>
  <si>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</si>
  <si>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</si>
  <si>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</si>
  <si>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</si>
  <si>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</si>
  <si>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</si>
  <si>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</si>
  <si>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</si>
  <si>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</si>
  <si>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</si>
  <si>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</si>
  <si>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</si>
  <si>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</si>
  <si>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</si>
  <si>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</si>
  <si>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</si>
  <si>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</si>
  <si>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</si>
  <si>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</si>
  <si>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</si>
  <si>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</si>
  <si>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</si>
  <si>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</si>
  <si>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</si>
  <si>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</si>
  <si>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</si>
  <si>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</si>
  <si>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</si>
  <si>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</si>
  <si>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</si>
  <si>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</si>
  <si>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</si>
  <si>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</si>
  <si>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</si>
  <si>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</si>
  <si>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</si>
  <si>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</si>
  <si>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</si>
  <si>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</si>
  <si>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</si>
  <si>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</si>
  <si>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</si>
  <si>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</si>
  <si>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</si>
  <si>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</si>
  <si>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</si>
  <si>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</si>
  <si>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</si>
  <si>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</si>
  <si>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</si>
  <si>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</si>
  <si>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</si>
  <si>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</si>
  <si>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</si>
  <si>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</si>
  <si>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</si>
  <si>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</si>
  <si>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</si>
  <si>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</si>
  <si>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</si>
  <si>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</si>
  <si>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</si>
  <si>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</si>
  <si>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</si>
  <si>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</si>
  <si>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</si>
  <si>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</si>
  <si>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</si>
  <si>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</si>
  <si>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</si>
  <si>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</si>
  <si>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</si>
  <si>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</si>
  <si>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</si>
  <si>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</si>
  <si>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</si>
  <si>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</si>
  <si>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</si>
  <si>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</si>
  <si>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</si>
  <si>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</si>
  <si>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</si>
  <si>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</si>
  <si>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TABLENAME=UTBL_OBJ1000368|FIELDS=D_KA1,D_KA2|VALUES=3000050,3000609</t>
  </si>
  <si>
    <t>TABLENAME=UTBL_OBJ1000368|FIELDS=D_KA1,D_KA2|VALUES=3000050,3000610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</si>
  <si>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</si>
  <si>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</si>
  <si>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</si>
  <si>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</si>
  <si>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</si>
  <si>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</si>
  <si>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</si>
  <si>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</si>
  <si>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</si>
  <si>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</si>
  <si>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</si>
  <si>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</si>
  <si>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</si>
  <si>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</si>
  <si>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</si>
  <si>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</si>
  <si>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</si>
  <si>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</si>
  <si>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</si>
  <si>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</si>
  <si>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</si>
  <si>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</si>
  <si>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</si>
  <si>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</si>
  <si>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</si>
  <si>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</si>
  <si>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</si>
  <si>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</si>
  <si>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</si>
  <si>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</si>
  <si>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</si>
  <si>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</si>
  <si>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</si>
  <si>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</si>
  <si>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</si>
  <si>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</si>
  <si>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</si>
  <si>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</si>
  <si>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</si>
  <si>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</si>
  <si>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</si>
  <si>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</si>
  <si>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</si>
  <si>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</si>
  <si>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</si>
  <si>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</si>
  <si>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</si>
  <si>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</si>
  <si>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</si>
  <si>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</si>
  <si>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</si>
  <si>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</si>
  <si>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</si>
  <si>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</si>
  <si>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</si>
  <si>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</si>
  <si>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</si>
  <si>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</si>
  <si>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</si>
  <si>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</si>
  <si>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</si>
  <si>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</si>
  <si>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</si>
  <si>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</si>
  <si>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</si>
  <si>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</si>
  <si>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</si>
  <si>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Примеча-ние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</si>
  <si>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</si>
  <si>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</si>
  <si>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</si>
  <si>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</si>
  <si>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</si>
  <si>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</si>
  <si>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</si>
  <si>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</si>
  <si>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</si>
  <si>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</si>
  <si>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</si>
  <si>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</si>
  <si>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</si>
  <si>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</si>
  <si>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</si>
  <si>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</si>
  <si>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</si>
  <si>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</si>
  <si>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</si>
  <si>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</si>
  <si>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</si>
  <si>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</si>
  <si>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TABLENAME=UTBL_OBJ1000368|FIELDS=D_KA1,D_KA2|VALUES=3000128,3000620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</si>
  <si>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</si>
  <si>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</si>
  <si>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</si>
  <si>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</si>
  <si>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</si>
  <si>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</si>
  <si>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</si>
  <si>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</si>
  <si>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</si>
  <si>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</si>
  <si>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</si>
  <si>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</si>
  <si>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</si>
  <si>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</si>
  <si>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</si>
  <si>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</si>
  <si>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</si>
  <si>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</si>
  <si>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</si>
  <si>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</si>
  <si>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</si>
  <si>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</si>
  <si>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</si>
  <si>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</si>
  <si>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</si>
  <si>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</si>
  <si>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</si>
  <si>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</si>
  <si>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</si>
  <si>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</si>
  <si>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</si>
  <si>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</si>
  <si>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</si>
  <si>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</si>
  <si>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</si>
  <si>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</si>
  <si>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</si>
  <si>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</si>
  <si>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</si>
  <si>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</si>
  <si>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</si>
  <si>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</si>
  <si>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</si>
  <si>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</si>
  <si>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</si>
  <si>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</si>
  <si>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</si>
  <si>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</si>
  <si>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TABLENAME=UTBL_OBJ1000368|FIELDS=D_KA1,D_KA2|VALUES=3000107,3000623</t>
  </si>
  <si>
    <t>TABLENAME=UTBL_OBJ1000368|FIELDS=D_KA1,D_KA2|VALUES=3000052,3000623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</si>
  <si>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</si>
  <si>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</si>
  <si>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</si>
  <si>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</si>
  <si>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</si>
  <si>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</si>
  <si>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Федеральный закон от 06.10.2003 № 131-ФЗ "Об общих принципах организации местного самоуправления"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</si>
  <si>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</si>
  <si>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</si>
  <si>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</si>
  <si>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</si>
  <si>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</si>
  <si>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</si>
  <si>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TABLENAME=UTBL_OBJ1000368|FIELDS=D_KA1,D_KA2|VALUES=3000205,3000604</t>
  </si>
  <si>
    <t>01.01.2006, не установлен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</si>
  <si>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</si>
  <si>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</si>
  <si>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</si>
  <si>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</si>
  <si>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</si>
  <si>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</si>
  <si>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</si>
  <si>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</si>
  <si>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</si>
  <si>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</si>
  <si>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</si>
  <si>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</si>
  <si>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</si>
  <si>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</si>
  <si>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</si>
  <si>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</si>
  <si>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</si>
  <si>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</si>
  <si>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</si>
  <si>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</si>
  <si>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</si>
  <si>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</si>
  <si>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</si>
  <si>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</si>
  <si>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</si>
  <si>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</si>
  <si>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</si>
  <si>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</si>
  <si>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</si>
  <si>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</si>
  <si>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TABLENAME=UTBL_OBJ1000368|FIELDS=D_KA1,D_KA2|VALUES=3000129,3000616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</si>
  <si>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</si>
  <si>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</si>
  <si>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</si>
  <si>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</si>
  <si>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</si>
  <si>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</si>
  <si>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</si>
  <si>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</si>
  <si>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</si>
  <si>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</si>
  <si>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</si>
  <si>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</si>
  <si>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</si>
  <si>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</si>
  <si>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</si>
  <si>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</si>
  <si>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</si>
  <si>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</si>
  <si>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</si>
  <si>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</si>
  <si>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</si>
  <si>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</si>
  <si>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</si>
  <si>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</si>
  <si>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</si>
  <si>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</si>
  <si>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</si>
  <si>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</si>
  <si>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</si>
  <si>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</si>
  <si>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</si>
  <si>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</si>
  <si>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</si>
  <si>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</si>
  <si>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</si>
  <si>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</si>
  <si>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</si>
  <si>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</si>
  <si>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</si>
  <si>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</si>
  <si>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</si>
  <si>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</si>
  <si>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</si>
  <si>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</si>
  <si>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</si>
  <si>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</si>
  <si>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</si>
  <si>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</si>
  <si>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</si>
  <si>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</si>
  <si>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</si>
  <si>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</si>
  <si>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</si>
  <si>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</si>
  <si>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</si>
  <si>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</si>
  <si>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</si>
  <si>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</si>
  <si>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</si>
  <si>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</si>
  <si>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</si>
  <si>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</si>
  <si>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</si>
  <si>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</si>
  <si>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</si>
  <si>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</si>
  <si>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</si>
  <si>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</si>
  <si>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</si>
  <si>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</si>
  <si>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</si>
  <si>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</si>
  <si>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</si>
  <si>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</si>
  <si>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</si>
  <si>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</si>
  <si>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</si>
  <si>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TABLENAME=UTBL_OBJ1000368|FIELDS=D_KA1,D_KA2|VALUES=3000123,3000608</t>
  </si>
  <si>
    <t>TABLENAME=UTBL_OBJ1000368|FIELDS=D_KA1,D_KA2|VALUES=3000123,3000609</t>
  </si>
  <si>
    <t>TABLENAME=UTBL_OBJ1000368|FIELDS=D_KA1,D_KA2|VALUES=3000121,3000618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</si>
  <si>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</si>
  <si>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Решение Совета депутатов от 18.11.2005 г. № 13 "О печатном органе Совета депутатов Сиверского городского поселения"  </t>
  </si>
  <si>
    <t xml:space="preserve">Решение Совета депутатов от 21.06.06 г. № 77  "Об утверждении Правил благоустройства и обеспечения санитарного состояния территорий населенных пунктов Сиверского городского поселения"        </t>
  </si>
  <si>
    <t>п.1, п.4</t>
  </si>
  <si>
    <t>21.06.2007, не установлен</t>
  </si>
  <si>
    <t>Решение Совета депутатов от 13.02.2006 № 126  "Об утверждении Положения об обеспечении первичных мер пожарной безопасности в границах населенных пунктов Сиверского городского поселения"</t>
  </si>
  <si>
    <t>п.2, п.3</t>
  </si>
  <si>
    <t>13.12.2006 г., не установлен</t>
  </si>
  <si>
    <t>Решение Совета депутатов от 27.01.2007 г. № 40  "О внесении изменений в уредительные документы МУК СККЦ "Юбилейный""</t>
  </si>
  <si>
    <t>п.2</t>
  </si>
  <si>
    <t>27.01.06 г., не установлен</t>
  </si>
  <si>
    <t xml:space="preserve">Решение Совета депутатов от 13.12.2006 № 128  "Об утверждении Положения по организации работы с детьми и молодежью Сиверского городского поселения"     </t>
  </si>
  <si>
    <t>п.3</t>
  </si>
  <si>
    <t xml:space="preserve">13.12.2006 г., не установлен,   </t>
  </si>
  <si>
    <t xml:space="preserve">Решение Совета депутатов от 18.04.2007 г. № 16  "Об утверждении Правил внешнего благоустройства МО "Сиверское городское поселение ГМР ЛО"      </t>
  </si>
  <si>
    <t>18.04.2007 г., не установлен</t>
  </si>
  <si>
    <t>Решение Совета депутатов от 18.04.2007 г. №17 "О разработке генплана Сиверского городского поселения"</t>
  </si>
  <si>
    <t>п.1</t>
  </si>
  <si>
    <t>18.04.2007, не установлен</t>
  </si>
  <si>
    <t>п.5</t>
  </si>
  <si>
    <t>Решение Совета депутатов</t>
  </si>
  <si>
    <t>полн. по земле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</si>
  <si>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</si>
  <si>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</si>
  <si>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</si>
  <si>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</si>
  <si>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</si>
  <si>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</si>
  <si>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>Федеральный закон от 02-03-2007 №25-ФЗ "О муниципальной службе в Российской Федерации"</t>
  </si>
  <si>
    <t>0103,0104,0111,0113,1001,1301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</si>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</sst>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0"/>
    </font>
    <font>
      <sz val="8"/>
      <name val="Arial"/>
      <family val="0"/>
    </font>
    <font>
      <b/>
      <sz val="12"/>
      <color indexed="8"/>
      <name val="Times New Roman"/>
      <family val="0"/>
    </font>
    <font>
      <sz val="8"/>
      <color indexed="9"/>
      <name val="Arial"/>
      <family val="0"/>
    </font>
    <font>
      <u val="single"/>
      <sz val="12"/>
      <color indexed="12"/>
      <name val="Arial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6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179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Alignment="1">
      <alignment horizontal="center"/>
    </xf>
    <xf numFmtId="0" fontId="6" fillId="0" borderId="0" xfId="33" applyAlignment="1">
      <alignment horizontal="center"/>
      <protection/>
    </xf>
    <xf numFmtId="179" fontId="9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0" borderId="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5" borderId="0" xfId="0" applyNumberFormat="1" applyFont="1" applyFill="1" applyBorder="1" applyAlignment="1" applyProtection="1">
      <alignment vertical="top"/>
      <protection/>
    </xf>
    <xf numFmtId="0" fontId="12" fillId="25" borderId="0" xfId="0" applyNumberFormat="1" applyFont="1" applyFill="1" applyBorder="1" applyAlignment="1" applyProtection="1">
      <alignment vertical="top"/>
      <protection/>
    </xf>
    <xf numFmtId="0" fontId="14" fillId="25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14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24" borderId="0" xfId="33" applyFill="1">
      <alignment/>
      <protection/>
    </xf>
    <xf numFmtId="0" fontId="14" fillId="0" borderId="10" xfId="0" applyNumberFormat="1" applyFont="1" applyFill="1" applyBorder="1" applyAlignment="1" applyProtection="1">
      <alignment horizontal="right" wrapText="1" shrinkToFit="1"/>
      <protection locked="0"/>
    </xf>
    <xf numFmtId="0" fontId="13" fillId="26" borderId="0" xfId="0" applyNumberFormat="1" applyFont="1" applyFill="1" applyBorder="1" applyAlignment="1" applyProtection="1">
      <alignment vertical="top"/>
      <protection/>
    </xf>
    <xf numFmtId="0" fontId="5" fillId="26" borderId="0" xfId="0" applyNumberFormat="1" applyFont="1" applyFill="1" applyBorder="1" applyAlignment="1" applyProtection="1">
      <alignment vertical="top"/>
      <protection/>
    </xf>
    <xf numFmtId="0" fontId="6" fillId="22" borderId="0" xfId="33" applyFill="1">
      <alignment/>
      <protection/>
    </xf>
    <xf numFmtId="0" fontId="22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19" fillId="0" borderId="0" xfId="33" applyFont="1">
      <alignment/>
      <protection/>
    </xf>
    <xf numFmtId="0" fontId="16" fillId="25" borderId="10" xfId="0" applyNumberFormat="1" applyFont="1" applyFill="1" applyBorder="1" applyAlignment="1" applyProtection="1">
      <alignment horizontal="center" vertical="center" wrapText="1"/>
      <protection/>
    </xf>
    <xf numFmtId="0" fontId="15" fillId="25" borderId="1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NumberFormat="1" applyFont="1" applyFill="1" applyBorder="1" applyAlignment="1" applyProtection="1">
      <alignment vertical="top"/>
      <protection/>
    </xf>
    <xf numFmtId="0" fontId="10" fillId="25" borderId="0" xfId="0" applyNumberFormat="1" applyFont="1" applyFill="1" applyBorder="1" applyAlignment="1" applyProtection="1">
      <alignment vertical="top"/>
      <protection/>
    </xf>
    <xf numFmtId="0" fontId="7" fillId="25" borderId="0" xfId="0" applyNumberFormat="1" applyFont="1" applyFill="1" applyBorder="1" applyAlignment="1" applyProtection="1">
      <alignment vertical="top"/>
      <protection/>
    </xf>
    <xf numFmtId="0" fontId="14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33" applyFill="1" applyBorder="1">
      <alignment/>
      <protection/>
    </xf>
    <xf numFmtId="0" fontId="6" fillId="0" borderId="0" xfId="33" applyFill="1">
      <alignment/>
      <protection/>
    </xf>
    <xf numFmtId="0" fontId="1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0" xfId="33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12" fillId="25" borderId="10" xfId="0" applyNumberFormat="1" applyFont="1" applyFill="1" applyBorder="1" applyAlignment="1" applyProtection="1">
      <alignment horizontal="center" vertical="center" wrapText="1"/>
      <protection/>
    </xf>
    <xf numFmtId="0" fontId="1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25" borderId="10" xfId="0" applyNumberFormat="1" applyFont="1" applyFill="1" applyBorder="1" applyAlignment="1" applyProtection="1">
      <alignment horizontal="left" vertical="center" wrapText="1"/>
      <protection/>
    </xf>
    <xf numFmtId="0" fontId="24" fillId="25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7" borderId="10" xfId="0" applyNumberFormat="1" applyFont="1" applyFill="1" applyBorder="1" applyAlignment="1" applyProtection="1">
      <alignment horizontal="center" vertical="center" wrapText="1"/>
      <protection/>
    </xf>
    <xf numFmtId="0" fontId="24" fillId="27" borderId="10" xfId="0" applyNumberFormat="1" applyFont="1" applyFill="1" applyBorder="1" applyAlignment="1" applyProtection="1">
      <alignment horizontal="left" vertical="center" wrapText="1"/>
      <protection/>
    </xf>
    <xf numFmtId="0" fontId="15" fillId="27" borderId="10" xfId="0" applyNumberFormat="1" applyFont="1" applyFill="1" applyBorder="1" applyAlignment="1" applyProtection="1">
      <alignment horizontal="center" vertical="center" wrapText="1"/>
      <protection/>
    </xf>
    <xf numFmtId="0" fontId="1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4" borderId="10" xfId="33" applyFont="1" applyFill="1" applyBorder="1">
      <alignment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7" borderId="10" xfId="0" applyNumberFormat="1" applyFont="1" applyFill="1" applyBorder="1" applyAlignment="1" applyProtection="1">
      <alignment horizontal="center" vertical="center" wrapText="1"/>
      <protection/>
    </xf>
    <xf numFmtId="0" fontId="16" fillId="27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27" borderId="10" xfId="0" applyNumberFormat="1" applyFont="1" applyFill="1" applyBorder="1" applyAlignment="1" applyProtection="1">
      <alignment horizontal="left" vertical="center" wrapText="1"/>
      <protection/>
    </xf>
    <xf numFmtId="0" fontId="27" fillId="27" borderId="10" xfId="0" applyNumberFormat="1" applyFont="1" applyFill="1" applyBorder="1" applyAlignment="1" applyProtection="1">
      <alignment horizontal="left" vertical="center" wrapText="1"/>
      <protection/>
    </xf>
    <xf numFmtId="179" fontId="14" fillId="24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1" xfId="43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2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9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26" borderId="10" xfId="0" applyNumberFormat="1" applyFont="1" applyFill="1" applyBorder="1" applyAlignment="1" applyProtection="1">
      <alignment horizontal="center" vertical="center" wrapText="1"/>
      <protection/>
    </xf>
    <xf numFmtId="179" fontId="1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28" borderId="10" xfId="0" applyNumberFormat="1" applyFont="1" applyFill="1" applyBorder="1" applyAlignment="1" applyProtection="1">
      <alignment vertical="top"/>
      <protection/>
    </xf>
    <xf numFmtId="0" fontId="0" fillId="22" borderId="10" xfId="0" applyNumberFormat="1" applyFill="1" applyBorder="1" applyAlignment="1">
      <alignment horizontal="left" vertical="center" wrapText="1"/>
    </xf>
    <xf numFmtId="0" fontId="11" fillId="22" borderId="10" xfId="0" applyNumberFormat="1" applyFont="1" applyFill="1" applyBorder="1" applyAlignment="1" applyProtection="1">
      <alignment vertical="center" wrapText="1"/>
      <protection/>
    </xf>
    <xf numFmtId="179" fontId="9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10" xfId="0" applyNumberFormat="1" applyFont="1" applyFill="1" applyBorder="1" applyAlignment="1">
      <alignment horizontal="justify" wrapText="1"/>
    </xf>
    <xf numFmtId="0" fontId="23" fillId="0" borderId="10" xfId="0" applyNumberFormat="1" applyFont="1" applyFill="1" applyBorder="1" applyAlignment="1">
      <alignment horizontal="left" wrapText="1"/>
    </xf>
    <xf numFmtId="179" fontId="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9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26" borderId="10" xfId="0" applyNumberFormat="1" applyFont="1" applyFill="1" applyBorder="1" applyAlignment="1" applyProtection="1">
      <alignment vertical="top"/>
      <protection/>
    </xf>
    <xf numFmtId="179" fontId="15" fillId="27" borderId="10" xfId="0" applyNumberFormat="1" applyFont="1" applyFill="1" applyBorder="1" applyAlignment="1" applyProtection="1">
      <alignment vertical="top"/>
      <protection/>
    </xf>
    <xf numFmtId="179" fontId="11" fillId="0" borderId="10" xfId="0" applyNumberFormat="1" applyFont="1" applyFill="1" applyBorder="1" applyAlignment="1" applyProtection="1">
      <alignment vertical="top"/>
      <protection/>
    </xf>
    <xf numFmtId="49" fontId="0" fillId="0" borderId="12" xfId="0" applyNumberFormat="1" applyBorder="1" applyAlignment="1">
      <alignment horizontal="justify" vertical="center" wrapText="1"/>
    </xf>
    <xf numFmtId="49" fontId="0" fillId="0" borderId="11" xfId="0" applyNumberFormat="1" applyBorder="1" applyAlignment="1">
      <alignment horizontal="justify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5" fillId="28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7"/>
  <sheetViews>
    <sheetView tabSelected="1" view="pageBreakPreview" zoomScale="75" zoomScaleSheetLayoutView="75" zoomScalePageLayoutView="0" workbookViewId="0" topLeftCell="B59">
      <selection activeCell="C74" sqref="C74:V75"/>
    </sheetView>
  </sheetViews>
  <sheetFormatPr defaultColWidth="9.00390625" defaultRowHeight="12.75"/>
  <cols>
    <col min="1" max="1" width="0" style="2" hidden="1" customWidth="1"/>
    <col min="2" max="2" width="2.50390625" style="2" customWidth="1"/>
    <col min="3" max="3" width="12.875" style="2" customWidth="1"/>
    <col min="4" max="4" width="44.00390625" style="49" customWidth="1"/>
    <col min="5" max="5" width="12.625" style="2" customWidth="1"/>
    <col min="6" max="6" width="9.50390625" style="17" customWidth="1"/>
    <col min="7" max="8" width="0" style="2" hidden="1" customWidth="1"/>
    <col min="9" max="9" width="29.50390625" style="2" customWidth="1"/>
    <col min="10" max="10" width="6.00390625" style="2" customWidth="1"/>
    <col min="11" max="11" width="9.125" style="2" customWidth="1"/>
    <col min="12" max="12" width="0" style="2" hidden="1" customWidth="1"/>
    <col min="13" max="13" width="9.25390625" style="2" customWidth="1"/>
    <col min="14" max="14" width="21.25390625" style="2" customWidth="1"/>
    <col min="15" max="15" width="6.625" style="2" customWidth="1"/>
    <col min="16" max="16" width="0" style="2" hidden="1" customWidth="1"/>
    <col min="17" max="17" width="14.50390625" style="49" customWidth="1"/>
    <col min="18" max="18" width="9.50390625" style="49" customWidth="1"/>
    <col min="19" max="19" width="11.00390625" style="49" customWidth="1"/>
    <col min="20" max="21" width="0" style="49" hidden="1" customWidth="1"/>
    <col min="22" max="22" width="13.125" style="49" customWidth="1"/>
    <col min="23" max="23" width="14.50390625" style="49" customWidth="1"/>
    <col min="24" max="24" width="13.375" style="49" customWidth="1"/>
    <col min="25" max="25" width="13.625" style="49" customWidth="1"/>
    <col min="26" max="26" width="0.37109375" style="49" customWidth="1"/>
    <col min="27" max="27" width="11.875" style="49" customWidth="1"/>
    <col min="28" max="28" width="12.50390625" style="49" customWidth="1"/>
    <col min="29" max="29" width="6.50390625" style="49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193</v>
      </c>
      <c r="B1" s="1">
        <v>1</v>
      </c>
      <c r="C1" s="1"/>
      <c r="D1" s="1"/>
      <c r="E1" s="1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6" t="s">
        <v>425</v>
      </c>
      <c r="AB2" s="117"/>
      <c r="AC2" s="117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426</v>
      </c>
      <c r="B3" s="1"/>
      <c r="C3" s="1"/>
      <c r="D3" s="1"/>
      <c r="E3" s="1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7"/>
      <c r="AB3" s="117"/>
      <c r="AC3" s="117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8.5" customHeight="1">
      <c r="A4" s="1" t="s">
        <v>375</v>
      </c>
      <c r="B4" s="1"/>
      <c r="C4" s="118" t="s">
        <v>508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114" t="s">
        <v>376</v>
      </c>
      <c r="D5" s="114"/>
      <c r="E5" s="114"/>
      <c r="F5" s="114" t="s">
        <v>377</v>
      </c>
      <c r="G5" s="114" t="s">
        <v>378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5" t="s">
        <v>451</v>
      </c>
      <c r="U5" s="115"/>
      <c r="V5" s="115"/>
      <c r="W5" s="115"/>
      <c r="X5" s="115"/>
      <c r="Y5" s="115"/>
      <c r="Z5" s="115"/>
      <c r="AA5" s="115"/>
      <c r="AB5" s="115"/>
      <c r="AC5" s="115" t="s">
        <v>807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5" customHeight="1">
      <c r="A6" s="1" t="s">
        <v>452</v>
      </c>
      <c r="B6" s="1"/>
      <c r="C6" s="114"/>
      <c r="D6" s="114"/>
      <c r="E6" s="114"/>
      <c r="F6" s="114"/>
      <c r="G6" s="114"/>
      <c r="H6" s="114" t="s">
        <v>453</v>
      </c>
      <c r="I6" s="114"/>
      <c r="J6" s="114"/>
      <c r="K6" s="114"/>
      <c r="L6" s="114" t="s">
        <v>454</v>
      </c>
      <c r="M6" s="114"/>
      <c r="N6" s="114"/>
      <c r="O6" s="114"/>
      <c r="P6" s="114" t="s">
        <v>775</v>
      </c>
      <c r="Q6" s="114"/>
      <c r="R6" s="114"/>
      <c r="S6" s="114"/>
      <c r="T6" s="115"/>
      <c r="U6" s="115" t="s">
        <v>501</v>
      </c>
      <c r="V6" s="115"/>
      <c r="W6" s="115"/>
      <c r="X6" s="115" t="s">
        <v>502</v>
      </c>
      <c r="Y6" s="115" t="s">
        <v>503</v>
      </c>
      <c r="Z6" s="115" t="s">
        <v>460</v>
      </c>
      <c r="AA6" s="115"/>
      <c r="AB6" s="115"/>
      <c r="AC6" s="11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79.5" customHeight="1">
      <c r="A7" s="1" t="s">
        <v>257</v>
      </c>
      <c r="B7" s="1"/>
      <c r="C7" s="114"/>
      <c r="D7" s="114"/>
      <c r="E7" s="114"/>
      <c r="F7" s="114"/>
      <c r="G7" s="114"/>
      <c r="H7" s="22"/>
      <c r="I7" s="22" t="s">
        <v>258</v>
      </c>
      <c r="J7" s="22" t="s">
        <v>911</v>
      </c>
      <c r="K7" s="22" t="s">
        <v>912</v>
      </c>
      <c r="L7" s="22"/>
      <c r="M7" s="22" t="s">
        <v>355</v>
      </c>
      <c r="N7" s="22" t="s">
        <v>911</v>
      </c>
      <c r="O7" s="22" t="s">
        <v>912</v>
      </c>
      <c r="P7" s="22"/>
      <c r="Q7" s="23" t="s">
        <v>258</v>
      </c>
      <c r="R7" s="23" t="s">
        <v>911</v>
      </c>
      <c r="S7" s="23" t="s">
        <v>912</v>
      </c>
      <c r="T7" s="115"/>
      <c r="U7" s="23"/>
      <c r="V7" s="62" t="s">
        <v>223</v>
      </c>
      <c r="W7" s="23" t="s">
        <v>224</v>
      </c>
      <c r="X7" s="115"/>
      <c r="Y7" s="115"/>
      <c r="Z7" s="23"/>
      <c r="AA7" s="23" t="s">
        <v>504</v>
      </c>
      <c r="AB7" s="23" t="s">
        <v>505</v>
      </c>
      <c r="AC7" s="11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259</v>
      </c>
      <c r="B8" s="5"/>
      <c r="C8" s="22" t="s">
        <v>260</v>
      </c>
      <c r="D8" s="23" t="s">
        <v>261</v>
      </c>
      <c r="E8" s="22" t="s">
        <v>262</v>
      </c>
      <c r="F8" s="22" t="s">
        <v>263</v>
      </c>
      <c r="G8" s="22"/>
      <c r="H8" s="22"/>
      <c r="I8" s="22" t="s">
        <v>264</v>
      </c>
      <c r="J8" s="22" t="s">
        <v>265</v>
      </c>
      <c r="K8" s="22" t="s">
        <v>266</v>
      </c>
      <c r="L8" s="22"/>
      <c r="M8" s="22" t="s">
        <v>267</v>
      </c>
      <c r="N8" s="22" t="s">
        <v>268</v>
      </c>
      <c r="O8" s="22" t="s">
        <v>269</v>
      </c>
      <c r="P8" s="22"/>
      <c r="Q8" s="23" t="s">
        <v>270</v>
      </c>
      <c r="R8" s="23" t="s">
        <v>271</v>
      </c>
      <c r="S8" s="23" t="s">
        <v>272</v>
      </c>
      <c r="T8" s="23"/>
      <c r="U8" s="23"/>
      <c r="V8" s="23" t="s">
        <v>273</v>
      </c>
      <c r="W8" s="23" t="s">
        <v>274</v>
      </c>
      <c r="X8" s="23" t="s">
        <v>275</v>
      </c>
      <c r="Y8" s="23" t="s">
        <v>933</v>
      </c>
      <c r="Z8" s="23"/>
      <c r="AA8" s="23" t="s">
        <v>934</v>
      </c>
      <c r="AB8" s="23" t="s">
        <v>935</v>
      </c>
      <c r="AC8" s="23" t="s">
        <v>936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 t="s">
        <v>937</v>
      </c>
      <c r="B9" s="52"/>
      <c r="C9" s="33" t="s">
        <v>938</v>
      </c>
      <c r="D9" s="64" t="s">
        <v>939</v>
      </c>
      <c r="E9" s="50" t="s">
        <v>940</v>
      </c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40"/>
      <c r="R9" s="40"/>
      <c r="S9" s="40"/>
      <c r="T9" s="40"/>
      <c r="U9" s="40"/>
      <c r="V9" s="10"/>
      <c r="W9" s="18"/>
      <c r="X9" s="18"/>
      <c r="Y9" s="18"/>
      <c r="Z9" s="18"/>
      <c r="AA9" s="18"/>
      <c r="AB9" s="18"/>
      <c r="AC9" s="18"/>
      <c r="AD9" s="1"/>
      <c r="AE9" s="1"/>
      <c r="AF9" s="1" t="s">
        <v>427</v>
      </c>
      <c r="AG9" s="1" t="s">
        <v>428</v>
      </c>
      <c r="AH9" s="1" t="s">
        <v>429</v>
      </c>
      <c r="AI9" s="1" t="s">
        <v>163</v>
      </c>
      <c r="AJ9" s="1" t="s">
        <v>164</v>
      </c>
      <c r="AK9" s="1" t="s">
        <v>165</v>
      </c>
      <c r="AL9" s="1" t="s">
        <v>621</v>
      </c>
      <c r="AM9" s="1" t="s">
        <v>622</v>
      </c>
      <c r="AN9" s="1" t="s">
        <v>623</v>
      </c>
      <c r="AO9" s="1" t="s">
        <v>538</v>
      </c>
      <c r="AP9" s="1" t="s">
        <v>539</v>
      </c>
      <c r="AQ9" s="1" t="s">
        <v>329</v>
      </c>
      <c r="AR9" s="1" t="s">
        <v>330</v>
      </c>
      <c r="AS9" s="1" t="s">
        <v>331</v>
      </c>
      <c r="AT9" s="1" t="s">
        <v>332</v>
      </c>
      <c r="AU9" s="1" t="s">
        <v>413</v>
      </c>
      <c r="AV9" s="1" t="s">
        <v>200</v>
      </c>
      <c r="AW9" s="1"/>
      <c r="AX9" s="1"/>
      <c r="AY9" s="1"/>
      <c r="AZ9" s="1"/>
    </row>
    <row r="10" spans="1:52" ht="68.25" customHeight="1">
      <c r="A10" s="1" t="s">
        <v>201</v>
      </c>
      <c r="B10" s="53"/>
      <c r="C10" s="70" t="s">
        <v>202</v>
      </c>
      <c r="D10" s="82" t="s">
        <v>203</v>
      </c>
      <c r="E10" s="72" t="s">
        <v>204</v>
      </c>
      <c r="F10" s="73"/>
      <c r="G10" s="55"/>
      <c r="H10" s="55"/>
      <c r="I10" s="73"/>
      <c r="J10" s="55"/>
      <c r="K10" s="74"/>
      <c r="L10" s="55"/>
      <c r="M10" s="55"/>
      <c r="N10" s="55"/>
      <c r="O10" s="55"/>
      <c r="P10" s="55"/>
      <c r="Q10" s="75"/>
      <c r="R10" s="75"/>
      <c r="S10" s="75"/>
      <c r="T10" s="69"/>
      <c r="U10" s="69"/>
      <c r="V10" s="94">
        <f>SUM(V11:V60)</f>
        <v>275252.9</v>
      </c>
      <c r="W10" s="94">
        <f aca="true" t="shared" si="0" ref="W10:AB10">SUM(W11:W60)</f>
        <v>208960.69999999998</v>
      </c>
      <c r="X10" s="94">
        <f>SUM(X11:X60)</f>
        <v>176500.80000000002</v>
      </c>
      <c r="Y10" s="94">
        <f t="shared" si="0"/>
        <v>189207.88000000003</v>
      </c>
      <c r="Z10" s="94">
        <f t="shared" si="0"/>
        <v>2723.25</v>
      </c>
      <c r="AA10" s="94">
        <f t="shared" si="0"/>
        <v>208602.47300000006</v>
      </c>
      <c r="AB10" s="94">
        <f t="shared" si="0"/>
        <v>226736.25853000005</v>
      </c>
      <c r="AC10" s="100"/>
      <c r="AD10" s="1"/>
      <c r="AE10" s="1"/>
      <c r="AF10" s="1" t="s">
        <v>205</v>
      </c>
      <c r="AG10" s="1" t="s">
        <v>206</v>
      </c>
      <c r="AH10" s="1" t="s">
        <v>207</v>
      </c>
      <c r="AI10" s="1" t="s">
        <v>208</v>
      </c>
      <c r="AJ10" s="1" t="s">
        <v>209</v>
      </c>
      <c r="AK10" s="1" t="s">
        <v>437</v>
      </c>
      <c r="AL10" s="1" t="s">
        <v>369</v>
      </c>
      <c r="AM10" s="1" t="s">
        <v>572</v>
      </c>
      <c r="AN10" s="1" t="s">
        <v>573</v>
      </c>
      <c r="AO10" s="1" t="s">
        <v>574</v>
      </c>
      <c r="AP10" s="1" t="s">
        <v>351</v>
      </c>
      <c r="AQ10" s="1" t="s">
        <v>352</v>
      </c>
      <c r="AR10" s="1" t="s">
        <v>353</v>
      </c>
      <c r="AS10" s="1" t="s">
        <v>857</v>
      </c>
      <c r="AT10" s="1" t="s">
        <v>515</v>
      </c>
      <c r="AU10" s="1" t="s">
        <v>516</v>
      </c>
      <c r="AV10" s="1" t="s">
        <v>108</v>
      </c>
      <c r="AW10" s="1"/>
      <c r="AX10" s="1"/>
      <c r="AY10" s="1"/>
      <c r="AZ10" s="1"/>
    </row>
    <row r="11" spans="1:52" ht="250.5" customHeight="1">
      <c r="A11" s="1"/>
      <c r="B11" s="9"/>
      <c r="C11" s="24" t="s">
        <v>109</v>
      </c>
      <c r="D11" s="66" t="s">
        <v>110</v>
      </c>
      <c r="E11" s="25" t="s">
        <v>111</v>
      </c>
      <c r="F11" s="112" t="s">
        <v>1036</v>
      </c>
      <c r="G11" s="15"/>
      <c r="H11" s="15"/>
      <c r="I11" s="111" t="s">
        <v>1029</v>
      </c>
      <c r="J11" s="111" t="s">
        <v>1030</v>
      </c>
      <c r="K11" s="111" t="s">
        <v>1031</v>
      </c>
      <c r="L11" s="111" t="s">
        <v>1032</v>
      </c>
      <c r="M11" s="111" t="s">
        <v>1033</v>
      </c>
      <c r="N11" s="111" t="s">
        <v>1034</v>
      </c>
      <c r="O11" s="15"/>
      <c r="P11" s="15"/>
      <c r="Q11" s="29" t="s">
        <v>500</v>
      </c>
      <c r="R11" s="29"/>
      <c r="S11" s="29" t="s">
        <v>895</v>
      </c>
      <c r="T11" s="20"/>
      <c r="U11" s="20"/>
      <c r="V11" s="92">
        <v>21538.3</v>
      </c>
      <c r="W11" s="92">
        <v>20584.7</v>
      </c>
      <c r="X11" s="92">
        <v>25821.9</v>
      </c>
      <c r="Y11" s="92">
        <f>X11*1.1+388.5</f>
        <v>28792.590000000004</v>
      </c>
      <c r="Z11" s="92"/>
      <c r="AA11" s="92">
        <f>Y11*1.1+388.5</f>
        <v>32060.349000000006</v>
      </c>
      <c r="AB11" s="92">
        <f>AA11*1.085+388.5</f>
        <v>35173.978665</v>
      </c>
      <c r="AC11" s="8"/>
      <c r="AD11" s="1"/>
      <c r="AE11" s="1"/>
      <c r="AF11" s="1" t="s">
        <v>112</v>
      </c>
      <c r="AG11" s="1" t="s">
        <v>175</v>
      </c>
      <c r="AH11" s="1" t="s">
        <v>176</v>
      </c>
      <c r="AI11" s="1" t="s">
        <v>177</v>
      </c>
      <c r="AJ11" s="1" t="s">
        <v>168</v>
      </c>
      <c r="AK11" s="1" t="s">
        <v>362</v>
      </c>
      <c r="AL11" s="1" t="s">
        <v>363</v>
      </c>
      <c r="AM11" s="1" t="s">
        <v>955</v>
      </c>
      <c r="AN11" s="1" t="s">
        <v>956</v>
      </c>
      <c r="AO11" s="1" t="s">
        <v>185</v>
      </c>
      <c r="AP11" s="1" t="s">
        <v>294</v>
      </c>
      <c r="AQ11" s="1" t="s">
        <v>295</v>
      </c>
      <c r="AR11" s="1" t="s">
        <v>296</v>
      </c>
      <c r="AS11" s="1" t="s">
        <v>297</v>
      </c>
      <c r="AT11" s="1" t="s">
        <v>298</v>
      </c>
      <c r="AU11" s="1" t="s">
        <v>299</v>
      </c>
      <c r="AV11" s="1" t="s">
        <v>300</v>
      </c>
      <c r="AW11" s="1"/>
      <c r="AX11" s="1"/>
      <c r="AY11" s="1"/>
      <c r="AZ11" s="1"/>
    </row>
    <row r="12" spans="1:52" ht="80.25" customHeight="1">
      <c r="A12" s="1"/>
      <c r="B12" s="9"/>
      <c r="C12" s="24" t="s">
        <v>301</v>
      </c>
      <c r="D12" s="66" t="s">
        <v>302</v>
      </c>
      <c r="E12" s="25" t="s">
        <v>303</v>
      </c>
      <c r="F12" s="26"/>
      <c r="G12" s="15"/>
      <c r="H12" s="15"/>
      <c r="I12" s="111" t="s">
        <v>1035</v>
      </c>
      <c r="J12" s="15"/>
      <c r="K12" s="15"/>
      <c r="L12" s="15"/>
      <c r="M12" s="15"/>
      <c r="N12" s="15"/>
      <c r="O12" s="15"/>
      <c r="P12" s="15"/>
      <c r="Q12" s="20"/>
      <c r="R12" s="20"/>
      <c r="S12" s="20"/>
      <c r="T12" s="20"/>
      <c r="U12" s="20"/>
      <c r="V12" s="10"/>
      <c r="W12" s="10"/>
      <c r="X12" s="10"/>
      <c r="Y12" s="10"/>
      <c r="Z12" s="10"/>
      <c r="AA12" s="10"/>
      <c r="AB12" s="18"/>
      <c r="AC12" s="8"/>
      <c r="AD12" s="1"/>
      <c r="AE12" s="1"/>
      <c r="AF12" s="1" t="s">
        <v>304</v>
      </c>
      <c r="AG12" s="1" t="s">
        <v>305</v>
      </c>
      <c r="AH12" s="1" t="s">
        <v>306</v>
      </c>
      <c r="AI12" s="1" t="s">
        <v>307</v>
      </c>
      <c r="AJ12" s="1" t="s">
        <v>308</v>
      </c>
      <c r="AK12" s="1" t="s">
        <v>723</v>
      </c>
      <c r="AL12" s="1" t="s">
        <v>724</v>
      </c>
      <c r="AM12" s="1" t="s">
        <v>725</v>
      </c>
      <c r="AN12" s="1" t="s">
        <v>726</v>
      </c>
      <c r="AO12" s="1" t="s">
        <v>727</v>
      </c>
      <c r="AP12" s="1" t="s">
        <v>728</v>
      </c>
      <c r="AQ12" s="1" t="s">
        <v>729</v>
      </c>
      <c r="AR12" s="1" t="s">
        <v>730</v>
      </c>
      <c r="AS12" s="1" t="s">
        <v>731</v>
      </c>
      <c r="AT12" s="1" t="s">
        <v>638</v>
      </c>
      <c r="AU12" s="1" t="s">
        <v>170</v>
      </c>
      <c r="AV12" s="1" t="s">
        <v>855</v>
      </c>
      <c r="AW12" s="1"/>
      <c r="AX12" s="1"/>
      <c r="AY12" s="1"/>
      <c r="AZ12" s="1"/>
    </row>
    <row r="13" spans="1:52" ht="132.75" customHeight="1">
      <c r="A13" s="1"/>
      <c r="B13" s="11"/>
      <c r="C13" s="24" t="s">
        <v>856</v>
      </c>
      <c r="D13" s="66" t="s">
        <v>591</v>
      </c>
      <c r="E13" s="25" t="s">
        <v>592</v>
      </c>
      <c r="F13" s="2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0" t="s">
        <v>1007</v>
      </c>
      <c r="R13" s="20"/>
      <c r="S13" s="20"/>
      <c r="T13" s="20"/>
      <c r="U13" s="20"/>
      <c r="V13" s="95">
        <v>0</v>
      </c>
      <c r="W13" s="95">
        <v>0</v>
      </c>
      <c r="X13" s="95">
        <v>0</v>
      </c>
      <c r="Y13" s="10">
        <f>X13*1.1</f>
        <v>0</v>
      </c>
      <c r="Z13" s="10"/>
      <c r="AA13" s="10">
        <f>Y13*1.1</f>
        <v>0</v>
      </c>
      <c r="AB13" s="18">
        <f>AA13*1.085</f>
        <v>0</v>
      </c>
      <c r="AC13" s="8"/>
      <c r="AD13" s="1"/>
      <c r="AE13" s="1"/>
      <c r="AF13" s="1" t="s">
        <v>525</v>
      </c>
      <c r="AG13" s="1" t="s">
        <v>526</v>
      </c>
      <c r="AH13" s="1" t="s">
        <v>156</v>
      </c>
      <c r="AI13" s="1" t="s">
        <v>157</v>
      </c>
      <c r="AJ13" s="1" t="s">
        <v>158</v>
      </c>
      <c r="AK13" s="1" t="s">
        <v>159</v>
      </c>
      <c r="AL13" s="1" t="s">
        <v>160</v>
      </c>
      <c r="AM13" s="1" t="s">
        <v>161</v>
      </c>
      <c r="AN13" s="1" t="s">
        <v>162</v>
      </c>
      <c r="AO13" s="1" t="s">
        <v>774</v>
      </c>
      <c r="AP13" s="1" t="s">
        <v>834</v>
      </c>
      <c r="AQ13" s="1" t="s">
        <v>346</v>
      </c>
      <c r="AR13" s="1" t="s">
        <v>347</v>
      </c>
      <c r="AS13" s="1" t="s">
        <v>348</v>
      </c>
      <c r="AT13" s="1" t="s">
        <v>26</v>
      </c>
      <c r="AU13" s="1" t="s">
        <v>27</v>
      </c>
      <c r="AV13" s="1" t="s">
        <v>198</v>
      </c>
      <c r="AW13" s="1"/>
      <c r="AX13" s="1"/>
      <c r="AY13" s="1"/>
      <c r="AZ13" s="1"/>
    </row>
    <row r="14" spans="1:52" ht="120.75" customHeight="1">
      <c r="A14" s="1"/>
      <c r="B14" s="11"/>
      <c r="C14" s="24" t="s">
        <v>199</v>
      </c>
      <c r="D14" s="66" t="s">
        <v>977</v>
      </c>
      <c r="E14" s="25" t="s">
        <v>978</v>
      </c>
      <c r="F14" s="2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0"/>
      <c r="R14" s="20"/>
      <c r="S14" s="20"/>
      <c r="T14" s="20"/>
      <c r="U14" s="20"/>
      <c r="V14" s="10">
        <v>1026.9</v>
      </c>
      <c r="W14" s="10">
        <v>1026.9</v>
      </c>
      <c r="X14" s="10">
        <v>0</v>
      </c>
      <c r="Y14" s="10"/>
      <c r="Z14" s="10"/>
      <c r="AA14" s="10"/>
      <c r="AB14" s="18"/>
      <c r="AC14" s="8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77.25" customHeight="1">
      <c r="A15" s="1"/>
      <c r="B15" s="11"/>
      <c r="C15" s="24" t="s">
        <v>979</v>
      </c>
      <c r="D15" s="66" t="s">
        <v>818</v>
      </c>
      <c r="E15" s="25" t="s">
        <v>819</v>
      </c>
      <c r="F15" s="2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0"/>
      <c r="R15" s="20"/>
      <c r="S15" s="20"/>
      <c r="T15" s="20"/>
      <c r="U15" s="20"/>
      <c r="V15" s="10"/>
      <c r="W15" s="10"/>
      <c r="X15" s="10"/>
      <c r="Y15" s="10">
        <f>X15*1.1</f>
        <v>0</v>
      </c>
      <c r="Z15" s="10"/>
      <c r="AA15" s="10"/>
      <c r="AB15" s="18"/>
      <c r="AC15" s="8"/>
      <c r="AD15" s="1"/>
      <c r="AE15" s="1"/>
      <c r="AF15" s="1" t="s">
        <v>820</v>
      </c>
      <c r="AG15" s="1" t="s">
        <v>821</v>
      </c>
      <c r="AH15" s="1" t="s">
        <v>14</v>
      </c>
      <c r="AI15" s="1" t="s">
        <v>15</v>
      </c>
      <c r="AJ15" s="1" t="s">
        <v>16</v>
      </c>
      <c r="AK15" s="1" t="s">
        <v>17</v>
      </c>
      <c r="AL15" s="1" t="s">
        <v>18</v>
      </c>
      <c r="AM15" s="1" t="s">
        <v>19</v>
      </c>
      <c r="AN15" s="1" t="s">
        <v>284</v>
      </c>
      <c r="AO15" s="1" t="s">
        <v>285</v>
      </c>
      <c r="AP15" s="1" t="s">
        <v>354</v>
      </c>
      <c r="AQ15" s="1" t="s">
        <v>738</v>
      </c>
      <c r="AR15" s="1" t="s">
        <v>739</v>
      </c>
      <c r="AS15" s="1" t="s">
        <v>212</v>
      </c>
      <c r="AT15" s="1" t="s">
        <v>213</v>
      </c>
      <c r="AU15" s="1" t="s">
        <v>214</v>
      </c>
      <c r="AV15" s="1" t="s">
        <v>384</v>
      </c>
      <c r="AW15" s="1"/>
      <c r="AX15" s="1"/>
      <c r="AY15" s="1"/>
      <c r="AZ15" s="1"/>
    </row>
    <row r="16" spans="1:52" ht="65.25" customHeight="1">
      <c r="A16" s="1"/>
      <c r="B16" s="9"/>
      <c r="C16" s="24" t="s">
        <v>385</v>
      </c>
      <c r="D16" s="66" t="s">
        <v>419</v>
      </c>
      <c r="E16" s="25" t="s">
        <v>519</v>
      </c>
      <c r="F16" s="2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0"/>
      <c r="R16" s="20"/>
      <c r="S16" s="20"/>
      <c r="T16" s="20"/>
      <c r="U16" s="20"/>
      <c r="V16" s="10"/>
      <c r="W16" s="10"/>
      <c r="X16" s="10"/>
      <c r="Y16" s="10"/>
      <c r="Z16" s="10"/>
      <c r="AA16" s="10"/>
      <c r="AB16" s="18"/>
      <c r="AC16" s="8"/>
      <c r="AD16" s="1"/>
      <c r="AE16" s="1"/>
      <c r="AF16" s="1" t="s">
        <v>520</v>
      </c>
      <c r="AG16" s="1" t="s">
        <v>655</v>
      </c>
      <c r="AH16" s="1" t="s">
        <v>718</v>
      </c>
      <c r="AI16" s="1" t="s">
        <v>386</v>
      </c>
      <c r="AJ16" s="1" t="s">
        <v>860</v>
      </c>
      <c r="AK16" s="1" t="s">
        <v>861</v>
      </c>
      <c r="AL16" s="1" t="s">
        <v>10</v>
      </c>
      <c r="AM16" s="1" t="s">
        <v>57</v>
      </c>
      <c r="AN16" s="1" t="s">
        <v>58</v>
      </c>
      <c r="AO16" s="1" t="s">
        <v>713</v>
      </c>
      <c r="AP16" s="1" t="s">
        <v>714</v>
      </c>
      <c r="AQ16" s="1" t="s">
        <v>715</v>
      </c>
      <c r="AR16" s="1" t="s">
        <v>992</v>
      </c>
      <c r="AS16" s="1" t="s">
        <v>993</v>
      </c>
      <c r="AT16" s="1" t="s">
        <v>994</v>
      </c>
      <c r="AU16" s="1" t="s">
        <v>970</v>
      </c>
      <c r="AV16" s="1" t="s">
        <v>971</v>
      </c>
      <c r="AW16" s="1"/>
      <c r="AX16" s="1"/>
      <c r="AY16" s="1"/>
      <c r="AZ16" s="1"/>
    </row>
    <row r="17" spans="1:52" ht="75.75" customHeight="1">
      <c r="A17" s="1"/>
      <c r="B17" s="9"/>
      <c r="C17" s="24" t="s">
        <v>972</v>
      </c>
      <c r="D17" s="66" t="s">
        <v>545</v>
      </c>
      <c r="E17" s="25" t="s">
        <v>94</v>
      </c>
      <c r="F17" s="26"/>
      <c r="G17" s="15"/>
      <c r="H17" s="15"/>
      <c r="I17" s="27" t="s">
        <v>356</v>
      </c>
      <c r="J17" s="15"/>
      <c r="K17" s="28" t="s">
        <v>357</v>
      </c>
      <c r="L17" s="15"/>
      <c r="M17" s="15"/>
      <c r="N17" s="15"/>
      <c r="O17" s="15"/>
      <c r="P17" s="15"/>
      <c r="Q17" s="30" t="s">
        <v>1008</v>
      </c>
      <c r="R17" s="30"/>
      <c r="S17" s="30" t="s">
        <v>895</v>
      </c>
      <c r="T17" s="20"/>
      <c r="U17" s="20"/>
      <c r="V17" s="10">
        <v>0</v>
      </c>
      <c r="W17" s="10">
        <v>0</v>
      </c>
      <c r="X17" s="10">
        <v>0</v>
      </c>
      <c r="Y17" s="10">
        <f>X17*1.1</f>
        <v>0</v>
      </c>
      <c r="Z17" s="10"/>
      <c r="AA17" s="10">
        <f>Y17*1.1</f>
        <v>0</v>
      </c>
      <c r="AB17" s="18">
        <f>AA17*1.085</f>
        <v>0</v>
      </c>
      <c r="AC17" s="8"/>
      <c r="AD17" s="1"/>
      <c r="AE17" s="1"/>
      <c r="AF17" s="1" t="s">
        <v>732</v>
      </c>
      <c r="AG17" s="1" t="s">
        <v>765</v>
      </c>
      <c r="AH17" s="1" t="s">
        <v>766</v>
      </c>
      <c r="AI17" s="1" t="s">
        <v>564</v>
      </c>
      <c r="AJ17" s="1" t="s">
        <v>190</v>
      </c>
      <c r="AK17" s="1" t="s">
        <v>191</v>
      </c>
      <c r="AL17" s="1" t="s">
        <v>566</v>
      </c>
      <c r="AM17" s="1" t="s">
        <v>225</v>
      </c>
      <c r="AN17" s="1" t="s">
        <v>880</v>
      </c>
      <c r="AO17" s="1" t="s">
        <v>633</v>
      </c>
      <c r="AP17" s="1" t="s">
        <v>634</v>
      </c>
      <c r="AQ17" s="1" t="s">
        <v>635</v>
      </c>
      <c r="AR17" s="1" t="s">
        <v>636</v>
      </c>
      <c r="AS17" s="1" t="s">
        <v>637</v>
      </c>
      <c r="AT17" s="1" t="s">
        <v>144</v>
      </c>
      <c r="AU17" s="1" t="s">
        <v>145</v>
      </c>
      <c r="AV17" s="1" t="s">
        <v>146</v>
      </c>
      <c r="AW17" s="1"/>
      <c r="AX17" s="1"/>
      <c r="AY17" s="1"/>
      <c r="AZ17" s="1"/>
    </row>
    <row r="18" spans="1:52" ht="43.5" customHeight="1">
      <c r="A18" s="1"/>
      <c r="B18" s="9"/>
      <c r="C18" s="24" t="s">
        <v>147</v>
      </c>
      <c r="D18" s="66" t="s">
        <v>148</v>
      </c>
      <c r="E18" s="25" t="s">
        <v>149</v>
      </c>
      <c r="F18" s="2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0"/>
      <c r="R18" s="20"/>
      <c r="S18" s="20"/>
      <c r="T18" s="20"/>
      <c r="U18" s="20"/>
      <c r="V18" s="10"/>
      <c r="W18" s="10"/>
      <c r="X18" s="10"/>
      <c r="Y18" s="10"/>
      <c r="Z18" s="10"/>
      <c r="AA18" s="10"/>
      <c r="AB18" s="18"/>
      <c r="AC18" s="8"/>
      <c r="AD18" s="1"/>
      <c r="AE18" s="1"/>
      <c r="AF18" s="1" t="s">
        <v>150</v>
      </c>
      <c r="AG18" s="1" t="s">
        <v>858</v>
      </c>
      <c r="AH18" s="1" t="s">
        <v>859</v>
      </c>
      <c r="AI18" s="1" t="s">
        <v>76</v>
      </c>
      <c r="AJ18" s="1" t="s">
        <v>735</v>
      </c>
      <c r="AK18" s="1" t="s">
        <v>736</v>
      </c>
      <c r="AL18" s="1" t="s">
        <v>773</v>
      </c>
      <c r="AM18" s="1" t="s">
        <v>286</v>
      </c>
      <c r="AN18" s="1" t="s">
        <v>287</v>
      </c>
      <c r="AO18" s="1" t="s">
        <v>288</v>
      </c>
      <c r="AP18" s="1" t="s">
        <v>415</v>
      </c>
      <c r="AQ18" s="1" t="s">
        <v>116</v>
      </c>
      <c r="AR18" s="1" t="s">
        <v>117</v>
      </c>
      <c r="AS18" s="1" t="s">
        <v>118</v>
      </c>
      <c r="AT18" s="1" t="s">
        <v>119</v>
      </c>
      <c r="AU18" s="1" t="s">
        <v>120</v>
      </c>
      <c r="AV18" s="1" t="s">
        <v>768</v>
      </c>
      <c r="AW18" s="1"/>
      <c r="AX18" s="1"/>
      <c r="AY18" s="1"/>
      <c r="AZ18" s="1"/>
    </row>
    <row r="19" spans="1:52" ht="34.5" customHeight="1">
      <c r="A19" s="1"/>
      <c r="B19" s="9"/>
      <c r="C19" s="24" t="s">
        <v>769</v>
      </c>
      <c r="D19" s="66" t="s">
        <v>770</v>
      </c>
      <c r="E19" s="25" t="s">
        <v>838</v>
      </c>
      <c r="F19" s="2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0"/>
      <c r="R19" s="20"/>
      <c r="S19" s="20"/>
      <c r="T19" s="20"/>
      <c r="U19" s="20"/>
      <c r="V19" s="10"/>
      <c r="W19" s="10"/>
      <c r="X19" s="10"/>
      <c r="Y19" s="10"/>
      <c r="Z19" s="10"/>
      <c r="AA19" s="10"/>
      <c r="AB19" s="18"/>
      <c r="AC19" s="8"/>
      <c r="AD19" s="1"/>
      <c r="AE19" s="1"/>
      <c r="AF19" s="1" t="s">
        <v>839</v>
      </c>
      <c r="AG19" s="1" t="s">
        <v>549</v>
      </c>
      <c r="AH19" s="1" t="s">
        <v>130</v>
      </c>
      <c r="AI19" s="1" t="s">
        <v>131</v>
      </c>
      <c r="AJ19" s="1" t="s">
        <v>132</v>
      </c>
      <c r="AK19" s="1" t="s">
        <v>133</v>
      </c>
      <c r="AL19" s="1" t="s">
        <v>134</v>
      </c>
      <c r="AM19" s="1" t="s">
        <v>135</v>
      </c>
      <c r="AN19" s="1" t="s">
        <v>527</v>
      </c>
      <c r="AO19" s="1" t="s">
        <v>528</v>
      </c>
      <c r="AP19" s="1" t="s">
        <v>529</v>
      </c>
      <c r="AQ19" s="1" t="s">
        <v>530</v>
      </c>
      <c r="AR19" s="1" t="s">
        <v>698</v>
      </c>
      <c r="AS19" s="1" t="s">
        <v>699</v>
      </c>
      <c r="AT19" s="1" t="s">
        <v>700</v>
      </c>
      <c r="AU19" s="1" t="s">
        <v>701</v>
      </c>
      <c r="AV19" s="1" t="s">
        <v>628</v>
      </c>
      <c r="AW19" s="1"/>
      <c r="AX19" s="1"/>
      <c r="AY19" s="1"/>
      <c r="AZ19" s="1"/>
    </row>
    <row r="20" spans="1:52" ht="47.25" customHeight="1">
      <c r="A20" s="1"/>
      <c r="B20" s="9"/>
      <c r="C20" s="24" t="s">
        <v>629</v>
      </c>
      <c r="D20" s="66" t="s">
        <v>123</v>
      </c>
      <c r="E20" s="25" t="s">
        <v>608</v>
      </c>
      <c r="F20" s="2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0"/>
      <c r="R20" s="20"/>
      <c r="S20" s="20"/>
      <c r="T20" s="20"/>
      <c r="U20" s="20"/>
      <c r="V20" s="95">
        <v>557</v>
      </c>
      <c r="W20" s="95">
        <v>471.1</v>
      </c>
      <c r="X20" s="95">
        <v>600</v>
      </c>
      <c r="Y20" s="95">
        <f>X20*1.1</f>
        <v>660</v>
      </c>
      <c r="Z20" s="95">
        <f>Y20*1.1</f>
        <v>726.0000000000001</v>
      </c>
      <c r="AA20" s="95">
        <f>Z20*1.1</f>
        <v>798.6000000000001</v>
      </c>
      <c r="AB20" s="95">
        <f>AA20*1.1</f>
        <v>878.4600000000003</v>
      </c>
      <c r="AC20" s="8"/>
      <c r="AD20" s="1"/>
      <c r="AE20" s="1"/>
      <c r="AF20" s="1" t="s">
        <v>609</v>
      </c>
      <c r="AG20" s="1" t="s">
        <v>178</v>
      </c>
      <c r="AH20" s="1" t="s">
        <v>179</v>
      </c>
      <c r="AI20" s="1" t="s">
        <v>180</v>
      </c>
      <c r="AJ20" s="1" t="s">
        <v>181</v>
      </c>
      <c r="AK20" s="1" t="s">
        <v>182</v>
      </c>
      <c r="AL20" s="1" t="s">
        <v>489</v>
      </c>
      <c r="AM20" s="1" t="s">
        <v>325</v>
      </c>
      <c r="AN20" s="1" t="s">
        <v>831</v>
      </c>
      <c r="AO20" s="1" t="s">
        <v>991</v>
      </c>
      <c r="AP20" s="1" t="s">
        <v>837</v>
      </c>
      <c r="AQ20" s="1" t="s">
        <v>359</v>
      </c>
      <c r="AR20" s="1" t="s">
        <v>360</v>
      </c>
      <c r="AS20" s="1" t="s">
        <v>361</v>
      </c>
      <c r="AT20" s="1" t="s">
        <v>717</v>
      </c>
      <c r="AU20" s="1" t="s">
        <v>250</v>
      </c>
      <c r="AV20" s="1" t="s">
        <v>251</v>
      </c>
      <c r="AW20" s="1"/>
      <c r="AX20" s="1"/>
      <c r="AY20" s="1"/>
      <c r="AZ20" s="1"/>
    </row>
    <row r="21" spans="1:52" s="41" customFormat="1" ht="72" customHeight="1">
      <c r="A21" s="31"/>
      <c r="B21" s="32"/>
      <c r="C21" s="33" t="s">
        <v>252</v>
      </c>
      <c r="D21" s="65" t="s">
        <v>488</v>
      </c>
      <c r="E21" s="34" t="s">
        <v>253</v>
      </c>
      <c r="F21" s="35"/>
      <c r="G21" s="36"/>
      <c r="H21" s="36"/>
      <c r="I21" s="37" t="s">
        <v>356</v>
      </c>
      <c r="J21" s="36"/>
      <c r="K21" s="38" t="s">
        <v>357</v>
      </c>
      <c r="L21" s="36"/>
      <c r="M21" s="36"/>
      <c r="N21" s="36"/>
      <c r="O21" s="36"/>
      <c r="P21" s="36"/>
      <c r="Q21" s="39"/>
      <c r="R21" s="39"/>
      <c r="S21" s="39"/>
      <c r="T21" s="40"/>
      <c r="U21" s="40"/>
      <c r="V21" s="18">
        <v>5660</v>
      </c>
      <c r="W21" s="18">
        <v>5472.5</v>
      </c>
      <c r="X21" s="18">
        <v>5200</v>
      </c>
      <c r="Y21" s="10">
        <v>0</v>
      </c>
      <c r="Z21" s="18"/>
      <c r="AA21" s="10">
        <f>Y21*1.1</f>
        <v>0</v>
      </c>
      <c r="AB21" s="18">
        <f>AA21*1.085</f>
        <v>0</v>
      </c>
      <c r="AC21" s="19"/>
      <c r="AD21" s="31"/>
      <c r="AE21" s="31"/>
      <c r="AF21" s="31" t="s">
        <v>254</v>
      </c>
      <c r="AG21" s="31" t="s">
        <v>255</v>
      </c>
      <c r="AH21" s="31" t="s">
        <v>192</v>
      </c>
      <c r="AI21" s="31" t="s">
        <v>702</v>
      </c>
      <c r="AJ21" s="31" t="s">
        <v>703</v>
      </c>
      <c r="AK21" s="31" t="s">
        <v>704</v>
      </c>
      <c r="AL21" s="31" t="s">
        <v>705</v>
      </c>
      <c r="AM21" s="31" t="s">
        <v>706</v>
      </c>
      <c r="AN21" s="31" t="s">
        <v>7</v>
      </c>
      <c r="AO21" s="31" t="s">
        <v>952</v>
      </c>
      <c r="AP21" s="31" t="s">
        <v>953</v>
      </c>
      <c r="AQ21" s="31" t="s">
        <v>954</v>
      </c>
      <c r="AR21" s="31" t="s">
        <v>719</v>
      </c>
      <c r="AS21" s="31" t="s">
        <v>720</v>
      </c>
      <c r="AT21" s="31" t="s">
        <v>721</v>
      </c>
      <c r="AU21" s="31" t="s">
        <v>722</v>
      </c>
      <c r="AV21" s="31" t="s">
        <v>826</v>
      </c>
      <c r="AW21" s="31"/>
      <c r="AX21" s="31"/>
      <c r="AY21" s="31"/>
      <c r="AZ21" s="31"/>
    </row>
    <row r="22" spans="1:52" ht="110.25" customHeight="1">
      <c r="A22" s="1"/>
      <c r="B22" s="11"/>
      <c r="C22" s="76" t="s">
        <v>827</v>
      </c>
      <c r="D22" s="102" t="s">
        <v>604</v>
      </c>
      <c r="E22" s="25" t="s">
        <v>974</v>
      </c>
      <c r="F22" s="26"/>
      <c r="G22" s="15"/>
      <c r="H22" s="15"/>
      <c r="I22" s="27" t="s">
        <v>356</v>
      </c>
      <c r="J22" s="15"/>
      <c r="K22" s="28" t="s">
        <v>357</v>
      </c>
      <c r="L22" s="15"/>
      <c r="M22" s="15"/>
      <c r="N22" s="15"/>
      <c r="O22" s="15"/>
      <c r="P22" s="15"/>
      <c r="Q22" s="30" t="s">
        <v>1009</v>
      </c>
      <c r="R22" s="30" t="s">
        <v>1010</v>
      </c>
      <c r="S22" s="30" t="s">
        <v>1011</v>
      </c>
      <c r="T22" s="20"/>
      <c r="U22" s="20"/>
      <c r="V22" s="10">
        <v>12186.4</v>
      </c>
      <c r="W22" s="10">
        <v>11173.9</v>
      </c>
      <c r="X22" s="10">
        <v>6139.8</v>
      </c>
      <c r="Y22" s="10">
        <f>X22*1.1</f>
        <v>6753.780000000001</v>
      </c>
      <c r="Z22" s="10"/>
      <c r="AA22" s="10">
        <f>Y22*1.1</f>
        <v>7429.158000000001</v>
      </c>
      <c r="AB22" s="18">
        <f>AA22*1.085</f>
        <v>8060.636430000001</v>
      </c>
      <c r="AC22" s="8"/>
      <c r="AD22" s="1"/>
      <c r="AE22" s="1"/>
      <c r="AF22" s="1" t="s">
        <v>975</v>
      </c>
      <c r="AG22" s="1" t="s">
        <v>324</v>
      </c>
      <c r="AH22" s="1" t="s">
        <v>80</v>
      </c>
      <c r="AI22" s="1" t="s">
        <v>639</v>
      </c>
      <c r="AJ22" s="1" t="s">
        <v>640</v>
      </c>
      <c r="AK22" s="1" t="s">
        <v>641</v>
      </c>
      <c r="AL22" s="1" t="s">
        <v>642</v>
      </c>
      <c r="AM22" s="1" t="s">
        <v>643</v>
      </c>
      <c r="AN22" s="1" t="s">
        <v>542</v>
      </c>
      <c r="AO22" s="1" t="s">
        <v>944</v>
      </c>
      <c r="AP22" s="1" t="s">
        <v>945</v>
      </c>
      <c r="AQ22" s="1" t="s">
        <v>946</v>
      </c>
      <c r="AR22" s="1" t="s">
        <v>947</v>
      </c>
      <c r="AS22" s="1" t="s">
        <v>737</v>
      </c>
      <c r="AT22" s="1" t="s">
        <v>371</v>
      </c>
      <c r="AU22" s="1" t="s">
        <v>372</v>
      </c>
      <c r="AV22" s="1" t="s">
        <v>373</v>
      </c>
      <c r="AW22" s="1"/>
      <c r="AX22" s="1"/>
      <c r="AY22" s="1"/>
      <c r="AZ22" s="1"/>
    </row>
    <row r="23" spans="1:52" ht="85.5" customHeight="1">
      <c r="A23" s="1"/>
      <c r="B23" s="11"/>
      <c r="C23" s="24" t="s">
        <v>374</v>
      </c>
      <c r="D23" s="66" t="s">
        <v>438</v>
      </c>
      <c r="E23" s="25" t="s">
        <v>439</v>
      </c>
      <c r="F23" s="26"/>
      <c r="G23" s="15"/>
      <c r="H23" s="15"/>
      <c r="I23" s="27" t="s">
        <v>887</v>
      </c>
      <c r="J23" s="15"/>
      <c r="K23" s="28" t="s">
        <v>357</v>
      </c>
      <c r="L23" s="15"/>
      <c r="M23" s="15"/>
      <c r="N23" s="15"/>
      <c r="O23" s="15"/>
      <c r="P23" s="15"/>
      <c r="Q23" s="30"/>
      <c r="R23" s="30"/>
      <c r="S23" s="30"/>
      <c r="T23" s="20"/>
      <c r="U23" s="20"/>
      <c r="V23" s="10">
        <v>168659.7</v>
      </c>
      <c r="W23" s="10">
        <v>110430.8</v>
      </c>
      <c r="X23" s="10">
        <v>75168.4</v>
      </c>
      <c r="Y23" s="10">
        <f>X23*1.1+388.5</f>
        <v>83073.74</v>
      </c>
      <c r="Z23" s="10"/>
      <c r="AA23" s="10">
        <f>Y23*1.1</f>
        <v>91381.11400000002</v>
      </c>
      <c r="AB23" s="18">
        <f>AA23*1.085</f>
        <v>99148.50869000002</v>
      </c>
      <c r="AC23" s="8"/>
      <c r="AD23" s="1"/>
      <c r="AE23" s="1"/>
      <c r="AF23" s="1" t="s">
        <v>440</v>
      </c>
      <c r="AG23" s="1" t="s">
        <v>441</v>
      </c>
      <c r="AH23" s="1" t="s">
        <v>442</v>
      </c>
      <c r="AI23" s="1" t="s">
        <v>443</v>
      </c>
      <c r="AJ23" s="1" t="s">
        <v>444</v>
      </c>
      <c r="AK23" s="1" t="s">
        <v>445</v>
      </c>
      <c r="AL23" s="1" t="s">
        <v>446</v>
      </c>
      <c r="AM23" s="1" t="s">
        <v>447</v>
      </c>
      <c r="AN23" s="1" t="s">
        <v>448</v>
      </c>
      <c r="AO23" s="1" t="s">
        <v>449</v>
      </c>
      <c r="AP23" s="1" t="s">
        <v>450</v>
      </c>
      <c r="AQ23" s="1" t="s">
        <v>365</v>
      </c>
      <c r="AR23" s="1" t="s">
        <v>366</v>
      </c>
      <c r="AS23" s="1" t="s">
        <v>367</v>
      </c>
      <c r="AT23" s="1" t="s">
        <v>368</v>
      </c>
      <c r="AU23" s="1" t="s">
        <v>249</v>
      </c>
      <c r="AV23" s="1" t="s">
        <v>278</v>
      </c>
      <c r="AW23" s="1"/>
      <c r="AX23" s="1"/>
      <c r="AY23" s="1"/>
      <c r="AZ23" s="1"/>
    </row>
    <row r="24" spans="1:52" ht="41.25" customHeight="1">
      <c r="A24" s="1"/>
      <c r="B24" s="11"/>
      <c r="C24" s="24" t="s">
        <v>279</v>
      </c>
      <c r="D24" s="66" t="s">
        <v>404</v>
      </c>
      <c r="E24" s="25" t="s">
        <v>405</v>
      </c>
      <c r="F24" s="2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20"/>
      <c r="R24" s="20"/>
      <c r="S24" s="20"/>
      <c r="T24" s="20"/>
      <c r="U24" s="20"/>
      <c r="V24" s="10"/>
      <c r="W24" s="10"/>
      <c r="X24" s="10"/>
      <c r="Y24" s="10"/>
      <c r="Z24" s="10"/>
      <c r="AA24" s="10"/>
      <c r="AB24" s="18"/>
      <c r="AC24" s="8"/>
      <c r="AD24" s="1"/>
      <c r="AE24" s="1"/>
      <c r="AF24" s="1" t="s">
        <v>406</v>
      </c>
      <c r="AG24" s="1" t="s">
        <v>121</v>
      </c>
      <c r="AH24" s="1" t="s">
        <v>122</v>
      </c>
      <c r="AI24" s="1" t="s">
        <v>716</v>
      </c>
      <c r="AJ24" s="1" t="s">
        <v>862</v>
      </c>
      <c r="AK24" s="1" t="s">
        <v>462</v>
      </c>
      <c r="AL24" s="1" t="s">
        <v>32</v>
      </c>
      <c r="AM24" s="1" t="s">
        <v>33</v>
      </c>
      <c r="AN24" s="1" t="s">
        <v>34</v>
      </c>
      <c r="AO24" s="1" t="s">
        <v>531</v>
      </c>
      <c r="AP24" s="1" t="s">
        <v>532</v>
      </c>
      <c r="AQ24" s="1" t="s">
        <v>533</v>
      </c>
      <c r="AR24" s="1" t="s">
        <v>534</v>
      </c>
      <c r="AS24" s="1" t="s">
        <v>535</v>
      </c>
      <c r="AT24" s="1" t="s">
        <v>536</v>
      </c>
      <c r="AU24" s="1" t="s">
        <v>537</v>
      </c>
      <c r="AV24" s="1" t="s">
        <v>876</v>
      </c>
      <c r="AW24" s="1"/>
      <c r="AX24" s="1"/>
      <c r="AY24" s="1"/>
      <c r="AZ24" s="1"/>
    </row>
    <row r="25" spans="1:52" ht="53.25" customHeight="1">
      <c r="A25" s="1"/>
      <c r="B25" s="9"/>
      <c r="C25" s="24" t="s">
        <v>400</v>
      </c>
      <c r="D25" s="66" t="s">
        <v>805</v>
      </c>
      <c r="E25" s="25" t="s">
        <v>806</v>
      </c>
      <c r="F25" s="2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0"/>
      <c r="R25" s="20"/>
      <c r="S25" s="20"/>
      <c r="T25" s="20"/>
      <c r="U25" s="20"/>
      <c r="V25" s="10"/>
      <c r="W25" s="10"/>
      <c r="X25" s="10"/>
      <c r="Y25" s="10"/>
      <c r="Z25" s="10"/>
      <c r="AA25" s="10"/>
      <c r="AB25" s="18"/>
      <c r="AC25" s="8"/>
      <c r="AD25" s="1"/>
      <c r="AE25" s="1"/>
      <c r="AF25" s="1" t="s">
        <v>707</v>
      </c>
      <c r="AG25" s="1" t="s">
        <v>708</v>
      </c>
      <c r="AH25" s="1" t="s">
        <v>709</v>
      </c>
      <c r="AI25" s="1" t="s">
        <v>928</v>
      </c>
      <c r="AJ25" s="1" t="s">
        <v>929</v>
      </c>
      <c r="AK25" s="1" t="s">
        <v>930</v>
      </c>
      <c r="AL25" s="1" t="s">
        <v>931</v>
      </c>
      <c r="AM25" s="1" t="s">
        <v>932</v>
      </c>
      <c r="AN25" s="1" t="s">
        <v>879</v>
      </c>
      <c r="AO25" s="1" t="s">
        <v>868</v>
      </c>
      <c r="AP25" s="1" t="s">
        <v>869</v>
      </c>
      <c r="AQ25" s="1" t="s">
        <v>870</v>
      </c>
      <c r="AR25" s="1" t="s">
        <v>627</v>
      </c>
      <c r="AS25" s="1" t="s">
        <v>478</v>
      </c>
      <c r="AT25" s="1" t="s">
        <v>479</v>
      </c>
      <c r="AU25" s="1" t="s">
        <v>171</v>
      </c>
      <c r="AV25" s="1" t="s">
        <v>172</v>
      </c>
      <c r="AW25" s="1"/>
      <c r="AX25" s="1"/>
      <c r="AY25" s="1"/>
      <c r="AZ25" s="1"/>
    </row>
    <row r="26" spans="1:52" ht="43.5" customHeight="1">
      <c r="A26" s="1"/>
      <c r="B26" s="9"/>
      <c r="C26" s="24" t="s">
        <v>173</v>
      </c>
      <c r="D26" s="66" t="s">
        <v>129</v>
      </c>
      <c r="E26" s="25" t="s">
        <v>174</v>
      </c>
      <c r="F26" s="2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0"/>
      <c r="R26" s="20"/>
      <c r="S26" s="20"/>
      <c r="T26" s="20"/>
      <c r="U26" s="20"/>
      <c r="V26" s="10">
        <v>200</v>
      </c>
      <c r="W26" s="10">
        <v>179.8</v>
      </c>
      <c r="X26" s="10">
        <v>220</v>
      </c>
      <c r="Y26" s="10">
        <f>X26*1.1</f>
        <v>242.00000000000003</v>
      </c>
      <c r="Z26" s="10"/>
      <c r="AA26" s="10">
        <f>Y26*1.1</f>
        <v>266.20000000000005</v>
      </c>
      <c r="AB26" s="18">
        <f>AA26*1.085</f>
        <v>288.82700000000006</v>
      </c>
      <c r="AC26" s="8"/>
      <c r="AD26" s="1"/>
      <c r="AE26" s="1"/>
      <c r="AF26" s="1" t="s">
        <v>383</v>
      </c>
      <c r="AG26" s="1" t="s">
        <v>771</v>
      </c>
      <c r="AH26" s="1" t="s">
        <v>22</v>
      </c>
      <c r="AI26" s="1" t="s">
        <v>23</v>
      </c>
      <c r="AJ26" s="1" t="s">
        <v>24</v>
      </c>
      <c r="AK26" s="1" t="s">
        <v>25</v>
      </c>
      <c r="AL26" s="1" t="s">
        <v>603</v>
      </c>
      <c r="AM26" s="1" t="s">
        <v>605</v>
      </c>
      <c r="AN26" s="1" t="s">
        <v>606</v>
      </c>
      <c r="AO26" s="1" t="s">
        <v>607</v>
      </c>
      <c r="AP26" s="1" t="s">
        <v>196</v>
      </c>
      <c r="AQ26" s="1" t="s">
        <v>197</v>
      </c>
      <c r="AR26" s="1" t="s">
        <v>167</v>
      </c>
      <c r="AS26" s="1" t="s">
        <v>905</v>
      </c>
      <c r="AT26" s="1" t="s">
        <v>906</v>
      </c>
      <c r="AU26" s="1" t="s">
        <v>907</v>
      </c>
      <c r="AV26" s="1" t="s">
        <v>908</v>
      </c>
      <c r="AW26" s="1"/>
      <c r="AX26" s="1"/>
      <c r="AY26" s="1"/>
      <c r="AZ26" s="1"/>
    </row>
    <row r="27" spans="1:52" ht="102.75" customHeight="1">
      <c r="A27" s="1"/>
      <c r="B27" s="9"/>
      <c r="C27" s="24" t="s">
        <v>909</v>
      </c>
      <c r="D27" s="66" t="s">
        <v>326</v>
      </c>
      <c r="E27" s="25" t="s">
        <v>471</v>
      </c>
      <c r="F27" s="2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30" t="s">
        <v>1012</v>
      </c>
      <c r="R27" s="30" t="s">
        <v>1013</v>
      </c>
      <c r="S27" s="30" t="s">
        <v>1014</v>
      </c>
      <c r="T27" s="20"/>
      <c r="U27" s="20"/>
      <c r="V27" s="10">
        <v>200</v>
      </c>
      <c r="W27" s="10">
        <v>165.5</v>
      </c>
      <c r="X27" s="10">
        <v>200</v>
      </c>
      <c r="Y27" s="10">
        <f>X27*1.1</f>
        <v>220.00000000000003</v>
      </c>
      <c r="Z27" s="10"/>
      <c r="AA27" s="10">
        <f>Y27*1.1</f>
        <v>242.00000000000006</v>
      </c>
      <c r="AB27" s="18">
        <f>AA27*1.085</f>
        <v>262.57000000000005</v>
      </c>
      <c r="AC27" s="8"/>
      <c r="AD27" s="1"/>
      <c r="AE27" s="1"/>
      <c r="AF27" s="1" t="s">
        <v>472</v>
      </c>
      <c r="AG27" s="1" t="s">
        <v>473</v>
      </c>
      <c r="AH27" s="1" t="s">
        <v>136</v>
      </c>
      <c r="AI27" s="1" t="s">
        <v>137</v>
      </c>
      <c r="AJ27" s="1" t="s">
        <v>138</v>
      </c>
      <c r="AK27" s="1" t="s">
        <v>349</v>
      </c>
      <c r="AL27" s="1" t="s">
        <v>350</v>
      </c>
      <c r="AM27" s="1" t="s">
        <v>902</v>
      </c>
      <c r="AN27" s="1" t="s">
        <v>903</v>
      </c>
      <c r="AO27" s="1" t="s">
        <v>904</v>
      </c>
      <c r="AP27" s="1" t="s">
        <v>632</v>
      </c>
      <c r="AQ27" s="1" t="s">
        <v>666</v>
      </c>
      <c r="AR27" s="1" t="s">
        <v>667</v>
      </c>
      <c r="AS27" s="1" t="s">
        <v>668</v>
      </c>
      <c r="AT27" s="1" t="s">
        <v>669</v>
      </c>
      <c r="AU27" s="1" t="s">
        <v>248</v>
      </c>
      <c r="AV27" s="1" t="s">
        <v>139</v>
      </c>
      <c r="AW27" s="1"/>
      <c r="AX27" s="1"/>
      <c r="AY27" s="1"/>
      <c r="AZ27" s="1"/>
    </row>
    <row r="28" spans="1:52" ht="60" customHeight="1">
      <c r="A28" s="1"/>
      <c r="B28" s="11"/>
      <c r="C28" s="24" t="s">
        <v>140</v>
      </c>
      <c r="D28" s="66" t="s">
        <v>141</v>
      </c>
      <c r="E28" s="25" t="s">
        <v>142</v>
      </c>
      <c r="F28" s="26"/>
      <c r="G28" s="15"/>
      <c r="H28" s="15"/>
      <c r="I28" s="27" t="s">
        <v>356</v>
      </c>
      <c r="J28" s="15"/>
      <c r="K28" s="28" t="s">
        <v>357</v>
      </c>
      <c r="L28" s="15"/>
      <c r="M28" s="15"/>
      <c r="N28" s="15"/>
      <c r="O28" s="15"/>
      <c r="P28" s="15"/>
      <c r="Q28" s="29"/>
      <c r="R28" s="29"/>
      <c r="S28" s="29"/>
      <c r="T28" s="20"/>
      <c r="U28" s="20"/>
      <c r="V28" s="10">
        <v>6500</v>
      </c>
      <c r="W28" s="10">
        <v>6500</v>
      </c>
      <c r="X28" s="95">
        <v>6500</v>
      </c>
      <c r="Y28" s="10">
        <f>X28*1.1</f>
        <v>7150.000000000001</v>
      </c>
      <c r="Z28" s="10"/>
      <c r="AA28" s="10">
        <f>Y28*1.1</f>
        <v>7865.000000000002</v>
      </c>
      <c r="AB28" s="18">
        <f>AA28*1.085</f>
        <v>8533.525000000001</v>
      </c>
      <c r="AC28" s="8"/>
      <c r="AD28" s="1"/>
      <c r="AE28" s="1"/>
      <c r="AF28" s="1" t="s">
        <v>143</v>
      </c>
      <c r="AG28" s="1" t="s">
        <v>433</v>
      </c>
      <c r="AH28" s="1" t="s">
        <v>434</v>
      </c>
      <c r="AI28" s="1" t="s">
        <v>435</v>
      </c>
      <c r="AJ28" s="1" t="s">
        <v>436</v>
      </c>
      <c r="AK28" s="1" t="s">
        <v>210</v>
      </c>
      <c r="AL28" s="1" t="s">
        <v>211</v>
      </c>
      <c r="AM28" s="1" t="s">
        <v>577</v>
      </c>
      <c r="AN28" s="1" t="s">
        <v>578</v>
      </c>
      <c r="AO28" s="1" t="s">
        <v>843</v>
      </c>
      <c r="AP28" s="1" t="s">
        <v>235</v>
      </c>
      <c r="AQ28" s="1" t="s">
        <v>596</v>
      </c>
      <c r="AR28" s="1" t="s">
        <v>597</v>
      </c>
      <c r="AS28" s="1" t="s">
        <v>20</v>
      </c>
      <c r="AT28" s="1" t="s">
        <v>948</v>
      </c>
      <c r="AU28" s="1" t="s">
        <v>949</v>
      </c>
      <c r="AV28" s="1" t="s">
        <v>950</v>
      </c>
      <c r="AW28" s="1"/>
      <c r="AX28" s="1"/>
      <c r="AY28" s="1"/>
      <c r="AZ28" s="1"/>
    </row>
    <row r="29" spans="1:52" ht="52.5" customHeight="1">
      <c r="A29" s="1"/>
      <c r="B29" s="11"/>
      <c r="C29" s="24" t="s">
        <v>951</v>
      </c>
      <c r="D29" s="66" t="s">
        <v>517</v>
      </c>
      <c r="E29" s="25" t="s">
        <v>518</v>
      </c>
      <c r="F29" s="26"/>
      <c r="G29" s="15"/>
      <c r="H29" s="15"/>
      <c r="I29" s="27" t="s">
        <v>356</v>
      </c>
      <c r="J29" s="15"/>
      <c r="K29" s="28" t="s">
        <v>357</v>
      </c>
      <c r="L29" s="15"/>
      <c r="M29" s="15"/>
      <c r="N29" s="15"/>
      <c r="O29" s="15"/>
      <c r="P29" s="15"/>
      <c r="Q29" s="30" t="s">
        <v>1015</v>
      </c>
      <c r="R29" s="30" t="s">
        <v>1016</v>
      </c>
      <c r="S29" s="30" t="s">
        <v>1017</v>
      </c>
      <c r="T29" s="20"/>
      <c r="U29" s="20"/>
      <c r="V29" s="10">
        <v>4100</v>
      </c>
      <c r="W29" s="10">
        <v>4100</v>
      </c>
      <c r="X29" s="92">
        <v>3500</v>
      </c>
      <c r="Y29" s="10">
        <f>X29*1.1</f>
        <v>3850.0000000000005</v>
      </c>
      <c r="Z29" s="10"/>
      <c r="AA29" s="10">
        <f>Y29*1.1</f>
        <v>4235.000000000001</v>
      </c>
      <c r="AB29" s="18">
        <f>AA29*1.085</f>
        <v>4594.975000000001</v>
      </c>
      <c r="AC29" s="8"/>
      <c r="AD29" s="1"/>
      <c r="AE29" s="1"/>
      <c r="AF29" s="1" t="s">
        <v>853</v>
      </c>
      <c r="AG29" s="1" t="s">
        <v>854</v>
      </c>
      <c r="AH29" s="1" t="s">
        <v>927</v>
      </c>
      <c r="AI29" s="1" t="s">
        <v>961</v>
      </c>
      <c r="AJ29" s="1" t="s">
        <v>973</v>
      </c>
      <c r="AK29" s="1" t="s">
        <v>620</v>
      </c>
      <c r="AL29" s="1" t="s">
        <v>309</v>
      </c>
      <c r="AM29" s="1" t="s">
        <v>569</v>
      </c>
      <c r="AN29" s="1" t="s">
        <v>35</v>
      </c>
      <c r="AO29" s="1" t="s">
        <v>461</v>
      </c>
      <c r="AP29" s="1" t="s">
        <v>247</v>
      </c>
      <c r="AQ29" s="1" t="s">
        <v>480</v>
      </c>
      <c r="AR29" s="1" t="s">
        <v>957</v>
      </c>
      <c r="AS29" s="1" t="s">
        <v>958</v>
      </c>
      <c r="AT29" s="1" t="s">
        <v>959</v>
      </c>
      <c r="AU29" s="1" t="s">
        <v>960</v>
      </c>
      <c r="AV29" s="1" t="s">
        <v>888</v>
      </c>
      <c r="AW29" s="1"/>
      <c r="AX29" s="1"/>
      <c r="AY29" s="1"/>
      <c r="AZ29" s="1"/>
    </row>
    <row r="30" spans="1:52" ht="70.5" customHeight="1">
      <c r="A30" s="1"/>
      <c r="B30" s="11"/>
      <c r="C30" s="24" t="s">
        <v>889</v>
      </c>
      <c r="D30" s="66" t="s">
        <v>416</v>
      </c>
      <c r="E30" s="25" t="s">
        <v>13</v>
      </c>
      <c r="F30" s="26"/>
      <c r="G30" s="15"/>
      <c r="H30" s="15"/>
      <c r="I30" s="27" t="s">
        <v>356</v>
      </c>
      <c r="J30" s="15"/>
      <c r="K30" s="28" t="s">
        <v>357</v>
      </c>
      <c r="L30" s="15"/>
      <c r="M30" s="15"/>
      <c r="N30" s="15"/>
      <c r="O30" s="15"/>
      <c r="P30" s="15"/>
      <c r="Q30" s="30" t="s">
        <v>1015</v>
      </c>
      <c r="R30" s="30" t="s">
        <v>1016</v>
      </c>
      <c r="S30" s="30" t="s">
        <v>1017</v>
      </c>
      <c r="T30" s="20"/>
      <c r="U30" s="20"/>
      <c r="V30" s="92">
        <v>17690.3</v>
      </c>
      <c r="W30" s="92">
        <v>16347.1</v>
      </c>
      <c r="X30" s="92">
        <v>14596</v>
      </c>
      <c r="Y30" s="10">
        <f>X30*1.1</f>
        <v>16055.600000000002</v>
      </c>
      <c r="Z30" s="10"/>
      <c r="AA30" s="10">
        <f>Y30*1.1</f>
        <v>17661.160000000003</v>
      </c>
      <c r="AB30" s="18">
        <f>AA30*1.085</f>
        <v>19162.358600000003</v>
      </c>
      <c r="AC30" s="8"/>
      <c r="AD30" s="1"/>
      <c r="AE30" s="1"/>
      <c r="AF30" s="1" t="s">
        <v>567</v>
      </c>
      <c r="AG30" s="1" t="s">
        <v>568</v>
      </c>
      <c r="AH30" s="1" t="s">
        <v>169</v>
      </c>
      <c r="AI30" s="1" t="s">
        <v>364</v>
      </c>
      <c r="AJ30" s="1" t="s">
        <v>246</v>
      </c>
      <c r="AK30" s="1" t="s">
        <v>420</v>
      </c>
      <c r="AL30" s="1" t="s">
        <v>421</v>
      </c>
      <c r="AM30" s="1" t="s">
        <v>333</v>
      </c>
      <c r="AN30" s="1" t="s">
        <v>334</v>
      </c>
      <c r="AO30" s="1" t="s">
        <v>335</v>
      </c>
      <c r="AP30" s="1" t="s">
        <v>336</v>
      </c>
      <c r="AQ30" s="1" t="s">
        <v>337</v>
      </c>
      <c r="AR30" s="1" t="s">
        <v>338</v>
      </c>
      <c r="AS30" s="1" t="s">
        <v>339</v>
      </c>
      <c r="AT30" s="1" t="s">
        <v>340</v>
      </c>
      <c r="AU30" s="1" t="s">
        <v>341</v>
      </c>
      <c r="AV30" s="1" t="s">
        <v>342</v>
      </c>
      <c r="AW30" s="1"/>
      <c r="AX30" s="1"/>
      <c r="AY30" s="1"/>
      <c r="AZ30" s="1"/>
    </row>
    <row r="31" spans="1:52" ht="70.5" customHeight="1">
      <c r="A31" s="1"/>
      <c r="B31" s="11"/>
      <c r="C31" s="24" t="s">
        <v>343</v>
      </c>
      <c r="D31" s="66" t="s">
        <v>344</v>
      </c>
      <c r="E31" s="25" t="s">
        <v>345</v>
      </c>
      <c r="F31" s="2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0"/>
      <c r="R31" s="20"/>
      <c r="S31" s="20"/>
      <c r="T31" s="20"/>
      <c r="U31" s="20"/>
      <c r="V31" s="10"/>
      <c r="W31" s="10"/>
      <c r="X31" s="10"/>
      <c r="Y31" s="10"/>
      <c r="Z31" s="10"/>
      <c r="AA31" s="10"/>
      <c r="AB31" s="18"/>
      <c r="AC31" s="8"/>
      <c r="AD31" s="1"/>
      <c r="AE31" s="1"/>
      <c r="AF31" s="1" t="s">
        <v>558</v>
      </c>
      <c r="AG31" s="1" t="s">
        <v>559</v>
      </c>
      <c r="AH31" s="1" t="s">
        <v>560</v>
      </c>
      <c r="AI31" s="1" t="s">
        <v>561</v>
      </c>
      <c r="AJ31" s="1" t="s">
        <v>562</v>
      </c>
      <c r="AK31" s="1" t="s">
        <v>563</v>
      </c>
      <c r="AL31" s="1" t="s">
        <v>984</v>
      </c>
      <c r="AM31" s="1" t="s">
        <v>985</v>
      </c>
      <c r="AN31" s="1" t="s">
        <v>986</v>
      </c>
      <c r="AO31" s="1" t="s">
        <v>987</v>
      </c>
      <c r="AP31" s="1" t="s">
        <v>988</v>
      </c>
      <c r="AQ31" s="1" t="s">
        <v>989</v>
      </c>
      <c r="AR31" s="1" t="s">
        <v>990</v>
      </c>
      <c r="AS31" s="1" t="s">
        <v>387</v>
      </c>
      <c r="AT31" s="1" t="s">
        <v>388</v>
      </c>
      <c r="AU31" s="1" t="s">
        <v>389</v>
      </c>
      <c r="AV31" s="1" t="s">
        <v>188</v>
      </c>
      <c r="AW31" s="1"/>
      <c r="AX31" s="1"/>
      <c r="AY31" s="1"/>
      <c r="AZ31" s="1"/>
    </row>
    <row r="32" spans="1:52" ht="65.25" customHeight="1">
      <c r="A32" s="1"/>
      <c r="B32" s="11"/>
      <c r="C32" s="24" t="s">
        <v>189</v>
      </c>
      <c r="D32" s="66" t="s">
        <v>897</v>
      </c>
      <c r="E32" s="25" t="s">
        <v>898</v>
      </c>
      <c r="F32" s="2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0"/>
      <c r="R32" s="20"/>
      <c r="S32" s="20"/>
      <c r="T32" s="20"/>
      <c r="U32" s="20"/>
      <c r="V32" s="10"/>
      <c r="W32" s="10"/>
      <c r="X32" s="10"/>
      <c r="Y32" s="10"/>
      <c r="Z32" s="10"/>
      <c r="AA32" s="10"/>
      <c r="AB32" s="18"/>
      <c r="AC32" s="8"/>
      <c r="AD32" s="1"/>
      <c r="AE32" s="1"/>
      <c r="AF32" s="1" t="s">
        <v>67</v>
      </c>
      <c r="AG32" s="1" t="s">
        <v>68</v>
      </c>
      <c r="AH32" s="1" t="s">
        <v>69</v>
      </c>
      <c r="AI32" s="1" t="s">
        <v>70</v>
      </c>
      <c r="AJ32" s="1" t="s">
        <v>71</v>
      </c>
      <c r="AK32" s="1" t="s">
        <v>72</v>
      </c>
      <c r="AL32" s="1" t="s">
        <v>73</v>
      </c>
      <c r="AM32" s="1" t="s">
        <v>74</v>
      </c>
      <c r="AN32" s="1" t="s">
        <v>75</v>
      </c>
      <c r="AO32" s="1" t="s">
        <v>36</v>
      </c>
      <c r="AP32" s="1" t="s">
        <v>37</v>
      </c>
      <c r="AQ32" s="1" t="s">
        <v>38</v>
      </c>
      <c r="AR32" s="1" t="s">
        <v>39</v>
      </c>
      <c r="AS32" s="1" t="s">
        <v>40</v>
      </c>
      <c r="AT32" s="1" t="s">
        <v>41</v>
      </c>
      <c r="AU32" s="1" t="s">
        <v>42</v>
      </c>
      <c r="AV32" s="1" t="s">
        <v>43</v>
      </c>
      <c r="AW32" s="1"/>
      <c r="AX32" s="1"/>
      <c r="AY32" s="1"/>
      <c r="AZ32" s="1"/>
    </row>
    <row r="33" spans="1:52" ht="141" customHeight="1">
      <c r="A33" s="1"/>
      <c r="B33" s="11"/>
      <c r="C33" s="24" t="s">
        <v>44</v>
      </c>
      <c r="D33" s="66" t="s">
        <v>772</v>
      </c>
      <c r="E33" s="25" t="s">
        <v>45</v>
      </c>
      <c r="F33" s="26"/>
      <c r="G33" s="15"/>
      <c r="H33" s="15"/>
      <c r="I33" s="27" t="s">
        <v>356</v>
      </c>
      <c r="J33" s="15"/>
      <c r="K33" s="28" t="s">
        <v>357</v>
      </c>
      <c r="L33" s="15"/>
      <c r="M33" s="15"/>
      <c r="N33" s="15"/>
      <c r="O33" s="15"/>
      <c r="P33" s="15"/>
      <c r="Q33" s="30" t="s">
        <v>1018</v>
      </c>
      <c r="R33" s="30" t="s">
        <v>1019</v>
      </c>
      <c r="S33" s="13" t="s">
        <v>1020</v>
      </c>
      <c r="T33" s="20"/>
      <c r="U33" s="20"/>
      <c r="V33" s="92">
        <v>9763.8</v>
      </c>
      <c r="W33" s="92">
        <v>9464</v>
      </c>
      <c r="X33" s="10">
        <v>9700</v>
      </c>
      <c r="Y33" s="10">
        <f>X33*1.1</f>
        <v>10670</v>
      </c>
      <c r="Z33" s="10"/>
      <c r="AA33" s="10">
        <f>Y33*1.1</f>
        <v>11737.000000000002</v>
      </c>
      <c r="AB33" s="18">
        <f>AA33*1.085</f>
        <v>12734.645000000002</v>
      </c>
      <c r="AC33" s="8"/>
      <c r="AD33" s="1"/>
      <c r="AE33" s="1"/>
      <c r="AF33" s="1" t="s">
        <v>546</v>
      </c>
      <c r="AG33" s="1" t="s">
        <v>547</v>
      </c>
      <c r="AH33" s="1" t="s">
        <v>548</v>
      </c>
      <c r="AI33" s="1" t="s">
        <v>550</v>
      </c>
      <c r="AJ33" s="1" t="s">
        <v>54</v>
      </c>
      <c r="AK33" s="1" t="s">
        <v>55</v>
      </c>
      <c r="AL33" s="1" t="s">
        <v>56</v>
      </c>
      <c r="AM33" s="1" t="s">
        <v>469</v>
      </c>
      <c r="AN33" s="1" t="s">
        <v>124</v>
      </c>
      <c r="AO33" s="1" t="s">
        <v>125</v>
      </c>
      <c r="AP33" s="1" t="s">
        <v>126</v>
      </c>
      <c r="AQ33" s="1" t="s">
        <v>127</v>
      </c>
      <c r="AR33" s="1" t="s">
        <v>417</v>
      </c>
      <c r="AS33" s="1" t="s">
        <v>382</v>
      </c>
      <c r="AT33" s="1" t="s">
        <v>662</v>
      </c>
      <c r="AU33" s="1" t="s">
        <v>663</v>
      </c>
      <c r="AV33" s="1" t="s">
        <v>664</v>
      </c>
      <c r="AW33" s="1"/>
      <c r="AX33" s="1"/>
      <c r="AY33" s="1"/>
      <c r="AZ33" s="1"/>
    </row>
    <row r="34" spans="1:52" ht="142.5" customHeight="1">
      <c r="A34" s="1"/>
      <c r="B34" s="11"/>
      <c r="C34" s="24" t="s">
        <v>665</v>
      </c>
      <c r="D34" s="66" t="s">
        <v>881</v>
      </c>
      <c r="E34" s="25" t="s">
        <v>882</v>
      </c>
      <c r="F34" s="26"/>
      <c r="G34" s="15"/>
      <c r="H34" s="15"/>
      <c r="I34" s="27" t="s">
        <v>356</v>
      </c>
      <c r="J34" s="15"/>
      <c r="K34" s="28" t="s">
        <v>357</v>
      </c>
      <c r="L34" s="15"/>
      <c r="M34" s="15"/>
      <c r="N34" s="15"/>
      <c r="O34" s="15"/>
      <c r="P34" s="15"/>
      <c r="Q34" s="30" t="s">
        <v>1021</v>
      </c>
      <c r="R34" s="30"/>
      <c r="S34" s="30" t="s">
        <v>1022</v>
      </c>
      <c r="T34" s="20"/>
      <c r="U34" s="20"/>
      <c r="V34" s="10">
        <v>0</v>
      </c>
      <c r="W34" s="10">
        <v>0</v>
      </c>
      <c r="X34" s="10">
        <v>0</v>
      </c>
      <c r="Y34" s="10">
        <f>X34*1.1</f>
        <v>0</v>
      </c>
      <c r="Z34" s="10"/>
      <c r="AA34" s="10">
        <f>Y34*1.1</f>
        <v>0</v>
      </c>
      <c r="AB34" s="18">
        <f>AA34*1.085</f>
        <v>0</v>
      </c>
      <c r="AC34" s="8"/>
      <c r="AD34" s="1"/>
      <c r="AE34" s="1"/>
      <c r="AF34" s="1" t="s">
        <v>593</v>
      </c>
      <c r="AG34" s="1" t="s">
        <v>776</v>
      </c>
      <c r="AH34" s="1" t="s">
        <v>777</v>
      </c>
      <c r="AI34" s="1" t="s">
        <v>128</v>
      </c>
      <c r="AJ34" s="1" t="s">
        <v>418</v>
      </c>
      <c r="AK34" s="1" t="s">
        <v>896</v>
      </c>
      <c r="AL34" s="1" t="s">
        <v>803</v>
      </c>
      <c r="AM34" s="1" t="s">
        <v>804</v>
      </c>
      <c r="AN34" s="1" t="s">
        <v>280</v>
      </c>
      <c r="AO34" s="1" t="s">
        <v>822</v>
      </c>
      <c r="AP34" s="1" t="s">
        <v>823</v>
      </c>
      <c r="AQ34" s="1" t="s">
        <v>824</v>
      </c>
      <c r="AR34" s="1" t="s">
        <v>825</v>
      </c>
      <c r="AS34" s="1" t="s">
        <v>186</v>
      </c>
      <c r="AT34" s="1" t="s">
        <v>866</v>
      </c>
      <c r="AU34" s="1" t="s">
        <v>867</v>
      </c>
      <c r="AV34" s="1" t="s">
        <v>653</v>
      </c>
      <c r="AW34" s="1"/>
      <c r="AX34" s="1"/>
      <c r="AY34" s="1"/>
      <c r="AZ34" s="1"/>
    </row>
    <row r="35" spans="1:52" ht="54" customHeight="1">
      <c r="A35" s="1"/>
      <c r="B35" s="9"/>
      <c r="C35" s="24" t="s">
        <v>654</v>
      </c>
      <c r="D35" s="66" t="s">
        <v>552</v>
      </c>
      <c r="E35" s="25" t="s">
        <v>553</v>
      </c>
      <c r="F35" s="2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20"/>
      <c r="R35" s="20"/>
      <c r="S35" s="20"/>
      <c r="T35" s="20"/>
      <c r="U35" s="20"/>
      <c r="V35" s="10"/>
      <c r="W35" s="10"/>
      <c r="X35" s="10"/>
      <c r="Y35" s="10">
        <f>X35*1.1</f>
        <v>0</v>
      </c>
      <c r="Z35" s="10"/>
      <c r="AA35" s="10"/>
      <c r="AB35" s="18"/>
      <c r="AC35" s="8"/>
      <c r="AD35" s="1"/>
      <c r="AE35" s="1"/>
      <c r="AF35" s="1" t="s">
        <v>925</v>
      </c>
      <c r="AG35" s="1" t="s">
        <v>194</v>
      </c>
      <c r="AH35" s="1" t="s">
        <v>195</v>
      </c>
      <c r="AI35" s="1" t="s">
        <v>551</v>
      </c>
      <c r="AJ35" s="1" t="s">
        <v>463</v>
      </c>
      <c r="AK35" s="1" t="s">
        <v>464</v>
      </c>
      <c r="AL35" s="1" t="s">
        <v>465</v>
      </c>
      <c r="AM35" s="1" t="s">
        <v>466</v>
      </c>
      <c r="AN35" s="1" t="s">
        <v>847</v>
      </c>
      <c r="AO35" s="1" t="s">
        <v>848</v>
      </c>
      <c r="AP35" s="1" t="s">
        <v>849</v>
      </c>
      <c r="AQ35" s="1" t="s">
        <v>850</v>
      </c>
      <c r="AR35" s="1" t="s">
        <v>394</v>
      </c>
      <c r="AS35" s="1" t="s">
        <v>395</v>
      </c>
      <c r="AT35" s="1" t="s">
        <v>396</v>
      </c>
      <c r="AU35" s="1" t="s">
        <v>46</v>
      </c>
      <c r="AV35" s="1" t="s">
        <v>47</v>
      </c>
      <c r="AW35" s="1"/>
      <c r="AX35" s="1"/>
      <c r="AY35" s="1"/>
      <c r="AZ35" s="1"/>
    </row>
    <row r="36" spans="1:52" ht="33.75" customHeight="1">
      <c r="A36" s="1"/>
      <c r="B36" s="9"/>
      <c r="C36" s="24" t="s">
        <v>48</v>
      </c>
      <c r="D36" s="66" t="s">
        <v>53</v>
      </c>
      <c r="E36" s="25" t="s">
        <v>871</v>
      </c>
      <c r="F36" s="2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0"/>
      <c r="R36" s="20"/>
      <c r="S36" s="20"/>
      <c r="T36" s="20"/>
      <c r="U36" s="20"/>
      <c r="V36" s="10"/>
      <c r="W36" s="10"/>
      <c r="X36" s="10"/>
      <c r="Y36" s="10"/>
      <c r="Z36" s="10"/>
      <c r="AA36" s="10"/>
      <c r="AB36" s="18"/>
      <c r="AC36" s="8"/>
      <c r="AD36" s="1"/>
      <c r="AE36" s="1"/>
      <c r="AF36" s="1" t="s">
        <v>872</v>
      </c>
      <c r="AG36" s="1" t="s">
        <v>873</v>
      </c>
      <c r="AH36" s="1" t="s">
        <v>874</v>
      </c>
      <c r="AI36" s="1" t="s">
        <v>875</v>
      </c>
      <c r="AJ36" s="1" t="s">
        <v>624</v>
      </c>
      <c r="AK36" s="1" t="s">
        <v>625</v>
      </c>
      <c r="AL36" s="1" t="s">
        <v>626</v>
      </c>
      <c r="AM36" s="1" t="s">
        <v>810</v>
      </c>
      <c r="AN36" s="1" t="s">
        <v>811</v>
      </c>
      <c r="AO36" s="1" t="s">
        <v>787</v>
      </c>
      <c r="AP36" s="1" t="s">
        <v>788</v>
      </c>
      <c r="AQ36" s="1" t="s">
        <v>594</v>
      </c>
      <c r="AR36" s="1" t="s">
        <v>595</v>
      </c>
      <c r="AS36" s="1" t="s">
        <v>315</v>
      </c>
      <c r="AT36" s="1" t="s">
        <v>316</v>
      </c>
      <c r="AU36" s="1" t="s">
        <v>317</v>
      </c>
      <c r="AV36" s="1" t="s">
        <v>318</v>
      </c>
      <c r="AW36" s="1"/>
      <c r="AX36" s="1"/>
      <c r="AY36" s="1"/>
      <c r="AZ36" s="1"/>
    </row>
    <row r="37" spans="1:52" ht="155.25" customHeight="1">
      <c r="A37" s="1"/>
      <c r="B37" s="9"/>
      <c r="C37" s="24" t="s">
        <v>319</v>
      </c>
      <c r="D37" s="66" t="s">
        <v>320</v>
      </c>
      <c r="E37" s="25" t="s">
        <v>321</v>
      </c>
      <c r="F37" s="26"/>
      <c r="G37" s="15"/>
      <c r="H37" s="15"/>
      <c r="I37" s="27" t="s">
        <v>356</v>
      </c>
      <c r="J37" s="15"/>
      <c r="K37" s="28" t="s">
        <v>357</v>
      </c>
      <c r="L37" s="15"/>
      <c r="M37" s="15"/>
      <c r="N37" s="15"/>
      <c r="O37" s="15"/>
      <c r="P37" s="15"/>
      <c r="Q37" s="30" t="s">
        <v>1009</v>
      </c>
      <c r="R37" s="30" t="s">
        <v>1010</v>
      </c>
      <c r="S37" s="30" t="s">
        <v>1011</v>
      </c>
      <c r="T37" s="20"/>
      <c r="U37" s="20"/>
      <c r="V37" s="10"/>
      <c r="W37" s="10"/>
      <c r="X37" s="10">
        <v>0</v>
      </c>
      <c r="Y37" s="10">
        <f>X37*1.1</f>
        <v>0</v>
      </c>
      <c r="Z37" s="10"/>
      <c r="AA37" s="10">
        <f>Y37*1.1</f>
        <v>0</v>
      </c>
      <c r="AB37" s="18">
        <f aca="true" t="shared" si="1" ref="AB37:AB42">AA37*1.085</f>
        <v>0</v>
      </c>
      <c r="AC37" s="8"/>
      <c r="AD37" s="1"/>
      <c r="AE37" s="1"/>
      <c r="AF37" s="1" t="s">
        <v>794</v>
      </c>
      <c r="AG37" s="1" t="s">
        <v>795</v>
      </c>
      <c r="AH37" s="1" t="s">
        <v>796</v>
      </c>
      <c r="AI37" s="1" t="s">
        <v>812</v>
      </c>
      <c r="AJ37" s="1" t="s">
        <v>813</v>
      </c>
      <c r="AK37" s="1" t="s">
        <v>814</v>
      </c>
      <c r="AL37" s="1" t="s">
        <v>276</v>
      </c>
      <c r="AM37" s="1" t="s">
        <v>785</v>
      </c>
      <c r="AN37" s="1" t="s">
        <v>786</v>
      </c>
      <c r="AO37" s="1" t="s">
        <v>797</v>
      </c>
      <c r="AP37" s="1" t="s">
        <v>575</v>
      </c>
      <c r="AQ37" s="1" t="s">
        <v>576</v>
      </c>
      <c r="AR37" s="1" t="s">
        <v>0</v>
      </c>
      <c r="AS37" s="1" t="s">
        <v>1</v>
      </c>
      <c r="AT37" s="1" t="s">
        <v>2</v>
      </c>
      <c r="AU37" s="1" t="s">
        <v>3</v>
      </c>
      <c r="AV37" s="1" t="s">
        <v>4</v>
      </c>
      <c r="AW37" s="1"/>
      <c r="AX37" s="1"/>
      <c r="AY37" s="1"/>
      <c r="AZ37" s="1"/>
    </row>
    <row r="38" spans="1:52" ht="250.5" customHeight="1">
      <c r="A38" s="1"/>
      <c r="B38" s="9"/>
      <c r="C38" s="24" t="s">
        <v>5</v>
      </c>
      <c r="D38" s="102" t="s">
        <v>815</v>
      </c>
      <c r="E38" s="25" t="s">
        <v>6</v>
      </c>
      <c r="F38" s="26"/>
      <c r="G38" s="15"/>
      <c r="H38" s="15"/>
      <c r="I38" s="27" t="s">
        <v>356</v>
      </c>
      <c r="J38" s="15"/>
      <c r="K38" s="27" t="s">
        <v>357</v>
      </c>
      <c r="L38" s="15"/>
      <c r="M38" s="15"/>
      <c r="N38" s="15"/>
      <c r="O38" s="15"/>
      <c r="P38" s="15"/>
      <c r="Q38" s="30" t="s">
        <v>1021</v>
      </c>
      <c r="R38" s="30" t="s">
        <v>166</v>
      </c>
      <c r="S38" s="30" t="s">
        <v>1022</v>
      </c>
      <c r="T38" s="20"/>
      <c r="U38" s="20"/>
      <c r="V38" s="95">
        <v>24265.5</v>
      </c>
      <c r="W38" s="95">
        <v>20850.8</v>
      </c>
      <c r="X38" s="101">
        <v>23800</v>
      </c>
      <c r="Y38" s="95">
        <f>X38*1.1</f>
        <v>26180.000000000004</v>
      </c>
      <c r="Z38" s="10"/>
      <c r="AA38" s="10">
        <f>Y38*1.1</f>
        <v>28798.000000000007</v>
      </c>
      <c r="AB38" s="18">
        <f t="shared" si="1"/>
        <v>31245.830000000005</v>
      </c>
      <c r="AC38" s="8"/>
      <c r="AD38" s="1"/>
      <c r="AE38" s="1"/>
      <c r="AF38" s="1" t="s">
        <v>910</v>
      </c>
      <c r="AG38" s="1" t="s">
        <v>863</v>
      </c>
      <c r="AH38" s="1" t="s">
        <v>522</v>
      </c>
      <c r="AI38" s="1" t="s">
        <v>523</v>
      </c>
      <c r="AJ38" s="1" t="s">
        <v>524</v>
      </c>
      <c r="AK38" s="1" t="s">
        <v>767</v>
      </c>
      <c r="AL38" s="1" t="s">
        <v>407</v>
      </c>
      <c r="AM38" s="1" t="s">
        <v>408</v>
      </c>
      <c r="AN38" s="1" t="s">
        <v>409</v>
      </c>
      <c r="AO38" s="1" t="s">
        <v>410</v>
      </c>
      <c r="AP38" s="1" t="s">
        <v>256</v>
      </c>
      <c r="AQ38" s="1" t="s">
        <v>423</v>
      </c>
      <c r="AR38" s="1" t="s">
        <v>424</v>
      </c>
      <c r="AS38" s="1" t="s">
        <v>411</v>
      </c>
      <c r="AT38" s="1" t="s">
        <v>412</v>
      </c>
      <c r="AU38" s="1" t="s">
        <v>422</v>
      </c>
      <c r="AV38" s="1" t="s">
        <v>414</v>
      </c>
      <c r="AW38" s="1"/>
      <c r="AX38" s="1"/>
      <c r="AY38" s="1"/>
      <c r="AZ38" s="1"/>
    </row>
    <row r="39" spans="1:52" ht="195.75" customHeight="1">
      <c r="A39" s="1"/>
      <c r="B39" s="11"/>
      <c r="C39" s="24" t="s">
        <v>187</v>
      </c>
      <c r="D39" s="66" t="s">
        <v>390</v>
      </c>
      <c r="E39" s="25" t="s">
        <v>391</v>
      </c>
      <c r="F39" s="2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30" t="s">
        <v>1023</v>
      </c>
      <c r="R39" s="30" t="s">
        <v>1024</v>
      </c>
      <c r="S39" s="30" t="s">
        <v>1025</v>
      </c>
      <c r="T39" s="20"/>
      <c r="U39" s="20"/>
      <c r="V39" s="10">
        <v>2000</v>
      </c>
      <c r="W39" s="10">
        <v>1499.4</v>
      </c>
      <c r="X39" s="10">
        <v>4000</v>
      </c>
      <c r="Y39" s="10">
        <f>X39*1.1</f>
        <v>4400</v>
      </c>
      <c r="Z39" s="10"/>
      <c r="AA39" s="10">
        <f>Y39*1.1</f>
        <v>4840</v>
      </c>
      <c r="AB39" s="18">
        <f t="shared" si="1"/>
        <v>5251.4</v>
      </c>
      <c r="AC39" s="8"/>
      <c r="AD39" s="1"/>
      <c r="AE39" s="1"/>
      <c r="AF39" s="1" t="s">
        <v>392</v>
      </c>
      <c r="AG39" s="1" t="s">
        <v>976</v>
      </c>
      <c r="AH39" s="1" t="s">
        <v>764</v>
      </c>
      <c r="AI39" s="1" t="s">
        <v>323</v>
      </c>
      <c r="AJ39" s="1" t="s">
        <v>1006</v>
      </c>
      <c r="AK39" s="1" t="s">
        <v>107</v>
      </c>
      <c r="AL39" s="1" t="s">
        <v>397</v>
      </c>
      <c r="AM39" s="1" t="s">
        <v>398</v>
      </c>
      <c r="AN39" s="1" t="s">
        <v>630</v>
      </c>
      <c r="AO39" s="1" t="s">
        <v>631</v>
      </c>
      <c r="AP39" s="1" t="s">
        <v>467</v>
      </c>
      <c r="AQ39" s="1" t="s">
        <v>468</v>
      </c>
      <c r="AR39" s="1" t="s">
        <v>969</v>
      </c>
      <c r="AS39" s="1" t="s">
        <v>883</v>
      </c>
      <c r="AT39" s="1" t="s">
        <v>884</v>
      </c>
      <c r="AU39" s="1" t="s">
        <v>610</v>
      </c>
      <c r="AV39" s="1" t="s">
        <v>611</v>
      </c>
      <c r="AW39" s="1"/>
      <c r="AX39" s="1"/>
      <c r="AY39" s="1"/>
      <c r="AZ39" s="1"/>
    </row>
    <row r="40" spans="1:52" ht="140.25" customHeight="1">
      <c r="A40" s="1"/>
      <c r="B40" s="9"/>
      <c r="C40" s="76" t="s">
        <v>612</v>
      </c>
      <c r="D40" s="102" t="s">
        <v>521</v>
      </c>
      <c r="E40" s="25" t="s">
        <v>613</v>
      </c>
      <c r="F40" s="26"/>
      <c r="G40" s="15"/>
      <c r="H40" s="15"/>
      <c r="I40" s="27" t="s">
        <v>356</v>
      </c>
      <c r="J40" s="15"/>
      <c r="K40" s="28" t="s">
        <v>357</v>
      </c>
      <c r="L40" s="15"/>
      <c r="M40" s="15"/>
      <c r="N40" s="15"/>
      <c r="O40" s="15"/>
      <c r="P40" s="15"/>
      <c r="Q40" s="30" t="s">
        <v>1021</v>
      </c>
      <c r="R40" s="30" t="s">
        <v>1026</v>
      </c>
      <c r="S40" s="30" t="s">
        <v>1022</v>
      </c>
      <c r="T40" s="20"/>
      <c r="U40" s="20"/>
      <c r="V40" s="10"/>
      <c r="W40" s="10"/>
      <c r="X40" s="10"/>
      <c r="Y40" s="10"/>
      <c r="Z40" s="10">
        <v>1870.2</v>
      </c>
      <c r="AA40" s="10"/>
      <c r="AB40" s="18">
        <f t="shared" si="1"/>
        <v>0</v>
      </c>
      <c r="AC40" s="8"/>
      <c r="AD40" s="1"/>
      <c r="AE40" s="1"/>
      <c r="AF40" s="1" t="s">
        <v>649</v>
      </c>
      <c r="AG40" s="1" t="s">
        <v>650</v>
      </c>
      <c r="AH40" s="1" t="s">
        <v>865</v>
      </c>
      <c r="AI40" s="1" t="s">
        <v>601</v>
      </c>
      <c r="AJ40" s="1" t="s">
        <v>808</v>
      </c>
      <c r="AK40" s="1" t="s">
        <v>809</v>
      </c>
      <c r="AL40" s="1" t="s">
        <v>789</v>
      </c>
      <c r="AM40" s="1" t="s">
        <v>790</v>
      </c>
      <c r="AN40" s="1" t="s">
        <v>791</v>
      </c>
      <c r="AO40" s="1" t="s">
        <v>792</v>
      </c>
      <c r="AP40" s="1" t="s">
        <v>793</v>
      </c>
      <c r="AQ40" s="1" t="s">
        <v>310</v>
      </c>
      <c r="AR40" s="1" t="s">
        <v>311</v>
      </c>
      <c r="AS40" s="1" t="s">
        <v>327</v>
      </c>
      <c r="AT40" s="1" t="s">
        <v>328</v>
      </c>
      <c r="AU40" s="1" t="s">
        <v>749</v>
      </c>
      <c r="AV40" s="1" t="s">
        <v>750</v>
      </c>
      <c r="AW40" s="1"/>
      <c r="AX40" s="1"/>
      <c r="AY40" s="1"/>
      <c r="AZ40" s="1"/>
    </row>
    <row r="41" spans="1:52" ht="102.75" customHeight="1">
      <c r="A41" s="1"/>
      <c r="B41" s="9"/>
      <c r="C41" s="24" t="s">
        <v>751</v>
      </c>
      <c r="D41" s="66" t="s">
        <v>752</v>
      </c>
      <c r="E41" s="25" t="s">
        <v>753</v>
      </c>
      <c r="F41" s="26"/>
      <c r="G41" s="15"/>
      <c r="H41" s="15"/>
      <c r="I41" s="27" t="s">
        <v>356</v>
      </c>
      <c r="J41" s="15"/>
      <c r="K41" s="28" t="s">
        <v>357</v>
      </c>
      <c r="L41" s="15"/>
      <c r="M41" s="15"/>
      <c r="N41" s="15"/>
      <c r="O41" s="15"/>
      <c r="P41" s="15"/>
      <c r="Q41" s="30"/>
      <c r="R41" s="30"/>
      <c r="S41" s="30"/>
      <c r="T41" s="20"/>
      <c r="U41" s="20"/>
      <c r="V41" s="10">
        <v>0</v>
      </c>
      <c r="W41" s="10">
        <v>0</v>
      </c>
      <c r="X41" s="10">
        <v>0</v>
      </c>
      <c r="Y41" s="10">
        <f>X41*1.1</f>
        <v>0</v>
      </c>
      <c r="Z41" s="10"/>
      <c r="AA41" s="10">
        <f>Y41*1.1</f>
        <v>0</v>
      </c>
      <c r="AB41" s="18">
        <f t="shared" si="1"/>
        <v>0</v>
      </c>
      <c r="AC41" s="8"/>
      <c r="AD41" s="1"/>
      <c r="AE41" s="1"/>
      <c r="AF41" s="1" t="s">
        <v>754</v>
      </c>
      <c r="AG41" s="1" t="s">
        <v>755</v>
      </c>
      <c r="AH41" s="1" t="s">
        <v>756</v>
      </c>
      <c r="AI41" s="1" t="s">
        <v>757</v>
      </c>
      <c r="AJ41" s="1" t="s">
        <v>758</v>
      </c>
      <c r="AK41" s="1" t="s">
        <v>759</v>
      </c>
      <c r="AL41" s="1" t="s">
        <v>760</v>
      </c>
      <c r="AM41" s="1" t="s">
        <v>761</v>
      </c>
      <c r="AN41" s="1" t="s">
        <v>762</v>
      </c>
      <c r="AO41" s="1" t="s">
        <v>763</v>
      </c>
      <c r="AP41" s="1" t="s">
        <v>1004</v>
      </c>
      <c r="AQ41" s="1" t="s">
        <v>1005</v>
      </c>
      <c r="AR41" s="1" t="s">
        <v>470</v>
      </c>
      <c r="AS41" s="1" t="s">
        <v>100</v>
      </c>
      <c r="AT41" s="1" t="s">
        <v>101</v>
      </c>
      <c r="AU41" s="1" t="s">
        <v>102</v>
      </c>
      <c r="AV41" s="1" t="s">
        <v>103</v>
      </c>
      <c r="AW41" s="1"/>
      <c r="AX41" s="1"/>
      <c r="AY41" s="1"/>
      <c r="AZ41" s="1"/>
    </row>
    <row r="42" spans="1:52" ht="67.5" customHeight="1">
      <c r="A42" s="1"/>
      <c r="B42" s="9"/>
      <c r="C42" s="24" t="s">
        <v>499</v>
      </c>
      <c r="D42" s="66" t="s">
        <v>598</v>
      </c>
      <c r="E42" s="25" t="s">
        <v>599</v>
      </c>
      <c r="F42" s="2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0"/>
      <c r="R42" s="20"/>
      <c r="S42" s="20"/>
      <c r="T42" s="20"/>
      <c r="U42" s="20"/>
      <c r="V42" s="10">
        <v>20</v>
      </c>
      <c r="W42" s="10">
        <v>20</v>
      </c>
      <c r="X42" s="10">
        <v>20</v>
      </c>
      <c r="Y42" s="10">
        <f>X42*1.1</f>
        <v>22</v>
      </c>
      <c r="Z42" s="10"/>
      <c r="AA42" s="10">
        <f>Y42*1.1</f>
        <v>24.200000000000003</v>
      </c>
      <c r="AB42" s="18">
        <f t="shared" si="1"/>
        <v>26.257</v>
      </c>
      <c r="AC42" s="8"/>
      <c r="AD42" s="1"/>
      <c r="AE42" s="1"/>
      <c r="AF42" s="1" t="s">
        <v>600</v>
      </c>
      <c r="AG42" s="1" t="s">
        <v>399</v>
      </c>
      <c r="AH42" s="1" t="s">
        <v>11</v>
      </c>
      <c r="AI42" s="1" t="s">
        <v>12</v>
      </c>
      <c r="AJ42" s="1" t="s">
        <v>98</v>
      </c>
      <c r="AK42" s="1" t="s">
        <v>99</v>
      </c>
      <c r="AL42" s="1" t="s">
        <v>965</v>
      </c>
      <c r="AM42" s="1" t="s">
        <v>966</v>
      </c>
      <c r="AN42" s="1" t="s">
        <v>967</v>
      </c>
      <c r="AO42" s="1" t="s">
        <v>968</v>
      </c>
      <c r="AP42" s="1" t="s">
        <v>851</v>
      </c>
      <c r="AQ42" s="1" t="s">
        <v>852</v>
      </c>
      <c r="AR42" s="1" t="s">
        <v>694</v>
      </c>
      <c r="AS42" s="1" t="s">
        <v>695</v>
      </c>
      <c r="AT42" s="1" t="s">
        <v>696</v>
      </c>
      <c r="AU42" s="1" t="s">
        <v>570</v>
      </c>
      <c r="AV42" s="1" t="s">
        <v>980</v>
      </c>
      <c r="AW42" s="1"/>
      <c r="AX42" s="1"/>
      <c r="AY42" s="1"/>
      <c r="AZ42" s="1"/>
    </row>
    <row r="43" spans="1:52" ht="55.5" customHeight="1">
      <c r="A43" s="1"/>
      <c r="B43" s="11"/>
      <c r="C43" s="24" t="s">
        <v>981</v>
      </c>
      <c r="D43" s="66" t="s">
        <v>690</v>
      </c>
      <c r="E43" s="25" t="s">
        <v>691</v>
      </c>
      <c r="F43" s="2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20"/>
      <c r="R43" s="20"/>
      <c r="S43" s="20"/>
      <c r="T43" s="20"/>
      <c r="U43" s="20"/>
      <c r="V43" s="10"/>
      <c r="W43" s="10"/>
      <c r="X43" s="10"/>
      <c r="Y43" s="10"/>
      <c r="Z43" s="10"/>
      <c r="AA43" s="10"/>
      <c r="AB43" s="18"/>
      <c r="AC43" s="8"/>
      <c r="AD43" s="1"/>
      <c r="AE43" s="1"/>
      <c r="AF43" s="1" t="s">
        <v>692</v>
      </c>
      <c r="AG43" s="1" t="s">
        <v>693</v>
      </c>
      <c r="AH43" s="1" t="s">
        <v>743</v>
      </c>
      <c r="AI43" s="1" t="s">
        <v>744</v>
      </c>
      <c r="AJ43" s="1" t="s">
        <v>745</v>
      </c>
      <c r="AK43" s="1" t="s">
        <v>746</v>
      </c>
      <c r="AL43" s="1" t="s">
        <v>747</v>
      </c>
      <c r="AM43" s="1" t="s">
        <v>748</v>
      </c>
      <c r="AN43" s="1" t="s">
        <v>236</v>
      </c>
      <c r="AO43" s="1" t="s">
        <v>899</v>
      </c>
      <c r="AP43" s="1" t="s">
        <v>900</v>
      </c>
      <c r="AQ43" s="1" t="s">
        <v>370</v>
      </c>
      <c r="AR43" s="1" t="s">
        <v>28</v>
      </c>
      <c r="AS43" s="1" t="s">
        <v>29</v>
      </c>
      <c r="AT43" s="1" t="s">
        <v>30</v>
      </c>
      <c r="AU43" s="1" t="s">
        <v>31</v>
      </c>
      <c r="AV43" s="1" t="s">
        <v>919</v>
      </c>
      <c r="AW43" s="1"/>
      <c r="AX43" s="1"/>
      <c r="AY43" s="1"/>
      <c r="AZ43" s="1"/>
    </row>
    <row r="44" spans="1:52" ht="68.25" customHeight="1">
      <c r="A44" s="1"/>
      <c r="B44" s="9"/>
      <c r="C44" s="24" t="s">
        <v>920</v>
      </c>
      <c r="D44" s="66" t="s">
        <v>844</v>
      </c>
      <c r="E44" s="25" t="s">
        <v>845</v>
      </c>
      <c r="F44" s="2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0"/>
      <c r="R44" s="20"/>
      <c r="S44" s="20"/>
      <c r="T44" s="20"/>
      <c r="U44" s="20"/>
      <c r="V44" s="10"/>
      <c r="W44" s="10"/>
      <c r="X44" s="10"/>
      <c r="Y44" s="10"/>
      <c r="Z44" s="10"/>
      <c r="AA44" s="10"/>
      <c r="AB44" s="18"/>
      <c r="AC44" s="8"/>
      <c r="AD44" s="1"/>
      <c r="AE44" s="1"/>
      <c r="AF44" s="1" t="s">
        <v>846</v>
      </c>
      <c r="AG44" s="1" t="s">
        <v>8</v>
      </c>
      <c r="AH44" s="1" t="s">
        <v>9</v>
      </c>
      <c r="AI44" s="1" t="s">
        <v>481</v>
      </c>
      <c r="AJ44" s="1" t="s">
        <v>482</v>
      </c>
      <c r="AK44" s="1" t="s">
        <v>483</v>
      </c>
      <c r="AL44" s="1" t="s">
        <v>484</v>
      </c>
      <c r="AM44" s="1" t="s">
        <v>485</v>
      </c>
      <c r="AN44" s="1" t="s">
        <v>486</v>
      </c>
      <c r="AO44" s="1" t="s">
        <v>487</v>
      </c>
      <c r="AP44" s="1" t="s">
        <v>455</v>
      </c>
      <c r="AQ44" s="1" t="s">
        <v>456</v>
      </c>
      <c r="AR44" s="1" t="s">
        <v>457</v>
      </c>
      <c r="AS44" s="1" t="s">
        <v>458</v>
      </c>
      <c r="AT44" s="1" t="s">
        <v>459</v>
      </c>
      <c r="AU44" s="1" t="s">
        <v>430</v>
      </c>
      <c r="AV44" s="1" t="s">
        <v>431</v>
      </c>
      <c r="AW44" s="1"/>
      <c r="AX44" s="1"/>
      <c r="AY44" s="1"/>
      <c r="AZ44" s="1"/>
    </row>
    <row r="45" spans="1:52" ht="52.5" customHeight="1">
      <c r="A45" s="1"/>
      <c r="B45" s="11"/>
      <c r="C45" s="24" t="s">
        <v>432</v>
      </c>
      <c r="D45" s="66" t="s">
        <v>477</v>
      </c>
      <c r="E45" s="25" t="s">
        <v>584</v>
      </c>
      <c r="F45" s="2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0"/>
      <c r="R45" s="20"/>
      <c r="S45" s="20"/>
      <c r="T45" s="20"/>
      <c r="U45" s="20"/>
      <c r="V45" s="10"/>
      <c r="W45" s="10"/>
      <c r="X45" s="10"/>
      <c r="Y45" s="10"/>
      <c r="Z45" s="10"/>
      <c r="AA45" s="10"/>
      <c r="AB45" s="18"/>
      <c r="AC45" s="8"/>
      <c r="AD45" s="1"/>
      <c r="AE45" s="1"/>
      <c r="AF45" s="1" t="s">
        <v>585</v>
      </c>
      <c r="AG45" s="1" t="s">
        <v>586</v>
      </c>
      <c r="AH45" s="1" t="s">
        <v>587</v>
      </c>
      <c r="AI45" s="1" t="s">
        <v>588</v>
      </c>
      <c r="AJ45" s="1" t="s">
        <v>589</v>
      </c>
      <c r="AK45" s="1" t="s">
        <v>590</v>
      </c>
      <c r="AL45" s="1" t="s">
        <v>618</v>
      </c>
      <c r="AM45" s="1" t="s">
        <v>619</v>
      </c>
      <c r="AN45" s="1" t="s">
        <v>828</v>
      </c>
      <c r="AO45" s="1" t="s">
        <v>829</v>
      </c>
      <c r="AP45" s="1" t="s">
        <v>565</v>
      </c>
      <c r="AQ45" s="1" t="s">
        <v>651</v>
      </c>
      <c r="AR45" s="1" t="s">
        <v>710</v>
      </c>
      <c r="AS45" s="1" t="s">
        <v>711</v>
      </c>
      <c r="AT45" s="1" t="s">
        <v>712</v>
      </c>
      <c r="AU45" s="1" t="s">
        <v>891</v>
      </c>
      <c r="AV45" s="1" t="s">
        <v>892</v>
      </c>
      <c r="AW45" s="1"/>
      <c r="AX45" s="1"/>
      <c r="AY45" s="1"/>
      <c r="AZ45" s="1"/>
    </row>
    <row r="46" spans="1:52" ht="54" customHeight="1">
      <c r="A46" s="1"/>
      <c r="B46" s="11"/>
      <c r="C46" s="24" t="s">
        <v>893</v>
      </c>
      <c r="D46" s="66" t="s">
        <v>941</v>
      </c>
      <c r="E46" s="25" t="s">
        <v>942</v>
      </c>
      <c r="F46" s="2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0"/>
      <c r="R46" s="20"/>
      <c r="S46" s="20"/>
      <c r="T46" s="20"/>
      <c r="U46" s="20"/>
      <c r="V46" s="10"/>
      <c r="W46" s="10"/>
      <c r="X46" s="10"/>
      <c r="Y46" s="10"/>
      <c r="Z46" s="10"/>
      <c r="AA46" s="10"/>
      <c r="AB46" s="18"/>
      <c r="AC46" s="8"/>
      <c r="AD46" s="1"/>
      <c r="AE46" s="1"/>
      <c r="AF46" s="1" t="s">
        <v>943</v>
      </c>
      <c r="AG46" s="1" t="s">
        <v>885</v>
      </c>
      <c r="AH46" s="1" t="s">
        <v>886</v>
      </c>
      <c r="AI46" s="1" t="s">
        <v>840</v>
      </c>
      <c r="AJ46" s="1" t="s">
        <v>841</v>
      </c>
      <c r="AK46" s="1" t="s">
        <v>842</v>
      </c>
      <c r="AL46" s="1" t="s">
        <v>830</v>
      </c>
      <c r="AM46" s="1" t="s">
        <v>513</v>
      </c>
      <c r="AN46" s="1" t="s">
        <v>514</v>
      </c>
      <c r="AO46" s="1" t="s">
        <v>816</v>
      </c>
      <c r="AP46" s="1" t="s">
        <v>798</v>
      </c>
      <c r="AQ46" s="1" t="s">
        <v>799</v>
      </c>
      <c r="AR46" s="1" t="s">
        <v>800</v>
      </c>
      <c r="AS46" s="1" t="s">
        <v>801</v>
      </c>
      <c r="AT46" s="1" t="s">
        <v>802</v>
      </c>
      <c r="AU46" s="1" t="s">
        <v>77</v>
      </c>
      <c r="AV46" s="1" t="s">
        <v>78</v>
      </c>
      <c r="AW46" s="1"/>
      <c r="AX46" s="1"/>
      <c r="AY46" s="1"/>
      <c r="AZ46" s="1"/>
    </row>
    <row r="47" spans="1:52" ht="57" customHeight="1">
      <c r="A47" s="1"/>
      <c r="B47" s="9"/>
      <c r="C47" s="24" t="s">
        <v>79</v>
      </c>
      <c r="D47" s="66" t="s">
        <v>490</v>
      </c>
      <c r="E47" s="25" t="s">
        <v>491</v>
      </c>
      <c r="F47" s="2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0"/>
      <c r="R47" s="20"/>
      <c r="S47" s="20"/>
      <c r="T47" s="20"/>
      <c r="U47" s="20"/>
      <c r="V47" s="10">
        <v>20</v>
      </c>
      <c r="W47" s="10">
        <v>20</v>
      </c>
      <c r="X47" s="10">
        <v>20</v>
      </c>
      <c r="Y47" s="10">
        <f>X47*1.1</f>
        <v>22</v>
      </c>
      <c r="Z47" s="10">
        <f>Y47*1.1</f>
        <v>24.200000000000003</v>
      </c>
      <c r="AA47" s="10">
        <f>Z47*1.1</f>
        <v>26.620000000000005</v>
      </c>
      <c r="AB47" s="10">
        <f>AA47*1.1</f>
        <v>29.282000000000007</v>
      </c>
      <c r="AC47" s="8"/>
      <c r="AD47" s="1"/>
      <c r="AE47" s="1"/>
      <c r="AF47" s="1" t="s">
        <v>492</v>
      </c>
      <c r="AG47" s="1" t="s">
        <v>493</v>
      </c>
      <c r="AH47" s="1" t="s">
        <v>926</v>
      </c>
      <c r="AI47" s="1" t="s">
        <v>81</v>
      </c>
      <c r="AJ47" s="1" t="s">
        <v>82</v>
      </c>
      <c r="AK47" s="1" t="s">
        <v>83</v>
      </c>
      <c r="AL47" s="1" t="s">
        <v>84</v>
      </c>
      <c r="AM47" s="1" t="s">
        <v>85</v>
      </c>
      <c r="AN47" s="1" t="s">
        <v>86</v>
      </c>
      <c r="AO47" s="1" t="s">
        <v>87</v>
      </c>
      <c r="AP47" s="1" t="s">
        <v>240</v>
      </c>
      <c r="AQ47" s="1" t="s">
        <v>241</v>
      </c>
      <c r="AR47" s="1" t="s">
        <v>242</v>
      </c>
      <c r="AS47" s="1" t="s">
        <v>243</v>
      </c>
      <c r="AT47" s="1" t="s">
        <v>244</v>
      </c>
      <c r="AU47" s="1" t="s">
        <v>245</v>
      </c>
      <c r="AV47" s="1" t="s">
        <v>233</v>
      </c>
      <c r="AW47" s="1"/>
      <c r="AX47" s="1"/>
      <c r="AY47" s="1"/>
      <c r="AZ47" s="1"/>
    </row>
    <row r="48" spans="1:52" ht="77.25" customHeight="1">
      <c r="A48" s="1"/>
      <c r="B48" s="11"/>
      <c r="C48" s="24" t="s">
        <v>234</v>
      </c>
      <c r="D48" s="66" t="s">
        <v>835</v>
      </c>
      <c r="E48" s="25" t="s">
        <v>836</v>
      </c>
      <c r="F48" s="2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20"/>
      <c r="R48" s="20"/>
      <c r="S48" s="20"/>
      <c r="T48" s="20"/>
      <c r="U48" s="20"/>
      <c r="V48" s="10"/>
      <c r="W48" s="10"/>
      <c r="X48" s="10"/>
      <c r="Y48" s="10"/>
      <c r="Z48" s="10"/>
      <c r="AA48" s="10"/>
      <c r="AB48" s="18"/>
      <c r="AC48" s="8"/>
      <c r="AD48" s="1"/>
      <c r="AE48" s="1"/>
      <c r="AF48" s="1" t="s">
        <v>614</v>
      </c>
      <c r="AG48" s="1" t="s">
        <v>615</v>
      </c>
      <c r="AH48" s="1" t="s">
        <v>616</v>
      </c>
      <c r="AI48" s="1" t="s">
        <v>617</v>
      </c>
      <c r="AJ48" s="1" t="s">
        <v>88</v>
      </c>
      <c r="AK48" s="1" t="s">
        <v>89</v>
      </c>
      <c r="AL48" s="1" t="s">
        <v>90</v>
      </c>
      <c r="AM48" s="1" t="s">
        <v>91</v>
      </c>
      <c r="AN48" s="1" t="s">
        <v>92</v>
      </c>
      <c r="AO48" s="1" t="s">
        <v>93</v>
      </c>
      <c r="AP48" s="1" t="s">
        <v>113</v>
      </c>
      <c r="AQ48" s="1" t="s">
        <v>832</v>
      </c>
      <c r="AR48" s="1" t="s">
        <v>833</v>
      </c>
      <c r="AS48" s="1" t="s">
        <v>312</v>
      </c>
      <c r="AT48" s="1" t="s">
        <v>644</v>
      </c>
      <c r="AU48" s="1" t="s">
        <v>645</v>
      </c>
      <c r="AV48" s="1" t="s">
        <v>646</v>
      </c>
      <c r="AW48" s="1"/>
      <c r="AX48" s="1"/>
      <c r="AY48" s="1"/>
      <c r="AZ48" s="1"/>
    </row>
    <row r="49" spans="1:52" ht="99.75" customHeight="1">
      <c r="A49" s="1"/>
      <c r="B49" s="11"/>
      <c r="C49" s="24" t="s">
        <v>647</v>
      </c>
      <c r="D49" s="66" t="s">
        <v>155</v>
      </c>
      <c r="E49" s="25" t="s">
        <v>379</v>
      </c>
      <c r="F49" s="26"/>
      <c r="G49" s="15"/>
      <c r="H49" s="15"/>
      <c r="I49" s="27" t="s">
        <v>356</v>
      </c>
      <c r="J49" s="15"/>
      <c r="K49" s="28" t="s">
        <v>357</v>
      </c>
      <c r="L49" s="15"/>
      <c r="M49" s="42"/>
      <c r="N49" s="15"/>
      <c r="O49" s="15"/>
      <c r="P49" s="15"/>
      <c r="Q49" s="30" t="s">
        <v>1018</v>
      </c>
      <c r="R49" s="30" t="s">
        <v>1019</v>
      </c>
      <c r="S49" s="13" t="s">
        <v>1020</v>
      </c>
      <c r="T49" s="20"/>
      <c r="U49" s="20"/>
      <c r="V49" s="10">
        <v>865</v>
      </c>
      <c r="W49" s="10">
        <v>654.2</v>
      </c>
      <c r="X49" s="10">
        <v>929.7</v>
      </c>
      <c r="Y49" s="10">
        <f>X49*1.1</f>
        <v>1022.6700000000002</v>
      </c>
      <c r="Z49" s="10"/>
      <c r="AA49" s="10">
        <f>Y49*1.1</f>
        <v>1124.9370000000004</v>
      </c>
      <c r="AB49" s="18">
        <f>AA49*1.085</f>
        <v>1220.5566450000003</v>
      </c>
      <c r="AC49" s="8"/>
      <c r="AD49" s="1"/>
      <c r="AE49" s="1"/>
      <c r="AF49" s="1" t="s">
        <v>380</v>
      </c>
      <c r="AG49" s="1" t="s">
        <v>381</v>
      </c>
      <c r="AH49" s="1" t="s">
        <v>540</v>
      </c>
      <c r="AI49" s="1" t="s">
        <v>541</v>
      </c>
      <c r="AJ49" s="1" t="s">
        <v>740</v>
      </c>
      <c r="AK49" s="1" t="s">
        <v>741</v>
      </c>
      <c r="AL49" s="1" t="s">
        <v>742</v>
      </c>
      <c r="AM49" s="1" t="s">
        <v>21</v>
      </c>
      <c r="AN49" s="1" t="s">
        <v>779</v>
      </c>
      <c r="AO49" s="1" t="s">
        <v>780</v>
      </c>
      <c r="AP49" s="1" t="s">
        <v>781</v>
      </c>
      <c r="AQ49" s="1" t="s">
        <v>782</v>
      </c>
      <c r="AR49" s="1" t="s">
        <v>393</v>
      </c>
      <c r="AS49" s="1" t="s">
        <v>783</v>
      </c>
      <c r="AT49" s="1" t="s">
        <v>784</v>
      </c>
      <c r="AU49" s="1" t="s">
        <v>913</v>
      </c>
      <c r="AV49" s="1" t="s">
        <v>914</v>
      </c>
      <c r="AW49" s="1"/>
      <c r="AX49" s="1"/>
      <c r="AY49" s="1"/>
      <c r="AZ49" s="1"/>
    </row>
    <row r="50" spans="1:52" ht="93" customHeight="1">
      <c r="A50" s="1"/>
      <c r="B50" s="9"/>
      <c r="C50" s="24" t="s">
        <v>915</v>
      </c>
      <c r="D50" s="66" t="s">
        <v>916</v>
      </c>
      <c r="E50" s="25" t="s">
        <v>917</v>
      </c>
      <c r="F50" s="2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0"/>
      <c r="R50" s="20"/>
      <c r="S50" s="20"/>
      <c r="T50" s="20"/>
      <c r="U50" s="20"/>
      <c r="V50" s="10"/>
      <c r="W50" s="10"/>
      <c r="X50" s="10"/>
      <c r="Y50" s="10"/>
      <c r="Z50" s="10"/>
      <c r="AA50" s="10"/>
      <c r="AB50" s="18"/>
      <c r="AC50" s="8"/>
      <c r="AD50" s="1"/>
      <c r="AE50" s="1"/>
      <c r="AF50" s="1" t="s">
        <v>918</v>
      </c>
      <c r="AG50" s="1" t="s">
        <v>697</v>
      </c>
      <c r="AH50" s="1" t="s">
        <v>890</v>
      </c>
      <c r="AI50" s="1" t="s">
        <v>277</v>
      </c>
      <c r="AJ50" s="1" t="s">
        <v>49</v>
      </c>
      <c r="AK50" s="1" t="s">
        <v>50</v>
      </c>
      <c r="AL50" s="1" t="s">
        <v>51</v>
      </c>
      <c r="AM50" s="1" t="s">
        <v>52</v>
      </c>
      <c r="AN50" s="1" t="s">
        <v>151</v>
      </c>
      <c r="AO50" s="1" t="s">
        <v>152</v>
      </c>
      <c r="AP50" s="1" t="s">
        <v>153</v>
      </c>
      <c r="AQ50" s="1" t="s">
        <v>154</v>
      </c>
      <c r="AR50" s="1" t="s">
        <v>106</v>
      </c>
      <c r="AS50" s="1" t="s">
        <v>660</v>
      </c>
      <c r="AT50" s="1" t="s">
        <v>661</v>
      </c>
      <c r="AU50" s="1" t="s">
        <v>494</v>
      </c>
      <c r="AV50" s="1" t="s">
        <v>495</v>
      </c>
      <c r="AW50" s="1"/>
      <c r="AX50" s="1"/>
      <c r="AY50" s="1"/>
      <c r="AZ50" s="1"/>
    </row>
    <row r="51" spans="1:52" ht="34.5" customHeight="1">
      <c r="A51" s="12"/>
      <c r="B51" s="6"/>
      <c r="C51" s="24" t="s">
        <v>496</v>
      </c>
      <c r="D51" s="66" t="s">
        <v>497</v>
      </c>
      <c r="E51" s="25" t="s">
        <v>498</v>
      </c>
      <c r="F51" s="2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0"/>
      <c r="R51" s="20"/>
      <c r="S51" s="20"/>
      <c r="T51" s="20"/>
      <c r="U51" s="20"/>
      <c r="V51" s="10"/>
      <c r="W51" s="10"/>
      <c r="X51" s="10"/>
      <c r="Y51" s="10"/>
      <c r="Z51" s="10"/>
      <c r="AA51" s="10"/>
      <c r="AB51" s="18"/>
      <c r="AC51" s="8"/>
      <c r="AD51" s="1"/>
      <c r="AE51" s="1"/>
      <c r="AF51" s="1" t="s">
        <v>571</v>
      </c>
      <c r="AG51" s="1" t="s">
        <v>474</v>
      </c>
      <c r="AH51" s="1" t="s">
        <v>475</v>
      </c>
      <c r="AI51" s="1" t="s">
        <v>476</v>
      </c>
      <c r="AJ51" s="1" t="s">
        <v>901</v>
      </c>
      <c r="AK51" s="1" t="s">
        <v>921</v>
      </c>
      <c r="AL51" s="1" t="s">
        <v>922</v>
      </c>
      <c r="AM51" s="1" t="s">
        <v>923</v>
      </c>
      <c r="AN51" s="1" t="s">
        <v>924</v>
      </c>
      <c r="AO51" s="1" t="s">
        <v>652</v>
      </c>
      <c r="AP51" s="1" t="s">
        <v>104</v>
      </c>
      <c r="AQ51" s="1" t="s">
        <v>105</v>
      </c>
      <c r="AR51" s="1" t="s">
        <v>579</v>
      </c>
      <c r="AS51" s="1" t="s">
        <v>580</v>
      </c>
      <c r="AT51" s="1" t="s">
        <v>581</v>
      </c>
      <c r="AU51" s="1" t="s">
        <v>582</v>
      </c>
      <c r="AV51" s="1" t="s">
        <v>583</v>
      </c>
      <c r="AW51" s="1"/>
      <c r="AX51" s="1"/>
      <c r="AY51" s="1"/>
      <c r="AZ51" s="1"/>
    </row>
    <row r="52" spans="1:52" ht="49.5" customHeight="1">
      <c r="A52" s="1"/>
      <c r="B52" s="6"/>
      <c r="C52" s="24" t="s">
        <v>226</v>
      </c>
      <c r="D52" s="66" t="s">
        <v>227</v>
      </c>
      <c r="E52" s="25" t="s">
        <v>228</v>
      </c>
      <c r="F52" s="2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0"/>
      <c r="R52" s="20"/>
      <c r="S52" s="20"/>
      <c r="T52" s="20"/>
      <c r="U52" s="20"/>
      <c r="V52" s="10">
        <v>0</v>
      </c>
      <c r="W52" s="18">
        <v>0</v>
      </c>
      <c r="X52" s="10">
        <v>0</v>
      </c>
      <c r="Y52" s="10">
        <f>X52*1.1</f>
        <v>0</v>
      </c>
      <c r="Z52" s="10">
        <f>Y52*1.1</f>
        <v>0</v>
      </c>
      <c r="AA52" s="10">
        <f>Z52*1.1</f>
        <v>0</v>
      </c>
      <c r="AB52" s="10">
        <f>AA52*1.1</f>
        <v>0</v>
      </c>
      <c r="AC52" s="8"/>
      <c r="AD52" s="1"/>
      <c r="AE52" s="1"/>
      <c r="AF52" s="1" t="s">
        <v>229</v>
      </c>
      <c r="AG52" s="1" t="s">
        <v>230</v>
      </c>
      <c r="AH52" s="1" t="s">
        <v>231</v>
      </c>
      <c r="AI52" s="1" t="s">
        <v>232</v>
      </c>
      <c r="AJ52" s="1" t="s">
        <v>289</v>
      </c>
      <c r="AK52" s="1" t="s">
        <v>290</v>
      </c>
      <c r="AL52" s="1" t="s">
        <v>291</v>
      </c>
      <c r="AM52" s="1" t="s">
        <v>292</v>
      </c>
      <c r="AN52" s="1" t="s">
        <v>293</v>
      </c>
      <c r="AO52" s="1" t="s">
        <v>183</v>
      </c>
      <c r="AP52" s="1" t="s">
        <v>184</v>
      </c>
      <c r="AQ52" s="1" t="s">
        <v>543</v>
      </c>
      <c r="AR52" s="1" t="s">
        <v>544</v>
      </c>
      <c r="AS52" s="1" t="s">
        <v>555</v>
      </c>
      <c r="AT52" s="1" t="s">
        <v>556</v>
      </c>
      <c r="AU52" s="1" t="s">
        <v>557</v>
      </c>
      <c r="AV52" s="1" t="s">
        <v>59</v>
      </c>
      <c r="AW52" s="1"/>
      <c r="AX52" s="1"/>
      <c r="AY52" s="1"/>
      <c r="AZ52" s="1"/>
    </row>
    <row r="53" spans="1:52" ht="68.25" customHeight="1">
      <c r="A53" s="1"/>
      <c r="B53" s="6"/>
      <c r="C53" s="7" t="s">
        <v>678</v>
      </c>
      <c r="D53" s="102" t="s">
        <v>1037</v>
      </c>
      <c r="E53" s="113" t="s">
        <v>512</v>
      </c>
      <c r="F53" s="2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20"/>
      <c r="R53" s="20"/>
      <c r="S53" s="20"/>
      <c r="T53" s="20"/>
      <c r="U53" s="20"/>
      <c r="V53" s="10"/>
      <c r="W53" s="18"/>
      <c r="AC53" s="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9.5" customHeight="1">
      <c r="A54" s="1"/>
      <c r="B54" s="6"/>
      <c r="C54" s="7" t="s">
        <v>679</v>
      </c>
      <c r="D54" s="102" t="s">
        <v>672</v>
      </c>
      <c r="E54" s="25"/>
      <c r="F54" s="2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20"/>
      <c r="R54" s="20"/>
      <c r="S54" s="20"/>
      <c r="T54" s="20"/>
      <c r="U54" s="20"/>
      <c r="V54" s="10"/>
      <c r="W54" s="18"/>
      <c r="X54" s="10"/>
      <c r="Y54" s="10"/>
      <c r="Z54" s="10"/>
      <c r="AA54" s="10"/>
      <c r="AB54" s="10"/>
      <c r="AC54" s="8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49.5" customHeight="1">
      <c r="A55" s="1"/>
      <c r="B55" s="6"/>
      <c r="C55" s="7" t="s">
        <v>680</v>
      </c>
      <c r="D55" s="102" t="s">
        <v>673</v>
      </c>
      <c r="E55" s="25"/>
      <c r="F55" s="2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20"/>
      <c r="R55" s="20"/>
      <c r="S55" s="20"/>
      <c r="T55" s="20"/>
      <c r="U55" s="20"/>
      <c r="V55" s="10"/>
      <c r="W55" s="18"/>
      <c r="X55" s="10"/>
      <c r="Y55" s="10"/>
      <c r="Z55" s="10"/>
      <c r="AA55" s="10"/>
      <c r="AB55" s="10"/>
      <c r="AC55" s="8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76.5" customHeight="1">
      <c r="A56" s="1"/>
      <c r="B56" s="6"/>
      <c r="C56" s="7" t="s">
        <v>681</v>
      </c>
      <c r="D56" s="102" t="s">
        <v>674</v>
      </c>
      <c r="E56" s="25"/>
      <c r="F56" s="2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20"/>
      <c r="R56" s="20"/>
      <c r="S56" s="20"/>
      <c r="T56" s="20"/>
      <c r="U56" s="20"/>
      <c r="V56" s="10"/>
      <c r="W56" s="18"/>
      <c r="X56" s="10"/>
      <c r="Y56" s="10"/>
      <c r="Z56" s="10"/>
      <c r="AA56" s="10"/>
      <c r="AB56" s="10"/>
      <c r="AC56" s="8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9.5" customHeight="1">
      <c r="A57" s="1"/>
      <c r="B57" s="6"/>
      <c r="C57" s="7" t="s">
        <v>682</v>
      </c>
      <c r="D57" s="102" t="s">
        <v>675</v>
      </c>
      <c r="E57" s="25"/>
      <c r="F57" s="2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20"/>
      <c r="R57" s="20"/>
      <c r="S57" s="20"/>
      <c r="T57" s="20"/>
      <c r="U57" s="20"/>
      <c r="V57" s="10"/>
      <c r="W57" s="18"/>
      <c r="X57" s="10"/>
      <c r="Y57" s="10"/>
      <c r="Z57" s="10"/>
      <c r="AA57" s="10"/>
      <c r="AB57" s="10"/>
      <c r="AC57" s="8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49.5" customHeight="1">
      <c r="A58" s="1"/>
      <c r="B58" s="6"/>
      <c r="C58" s="7" t="s">
        <v>683</v>
      </c>
      <c r="D58" s="102" t="s">
        <v>676</v>
      </c>
      <c r="E58" s="25"/>
      <c r="F58" s="2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20"/>
      <c r="R58" s="20"/>
      <c r="S58" s="20"/>
      <c r="T58" s="20"/>
      <c r="U58" s="20"/>
      <c r="V58" s="10"/>
      <c r="W58" s="18"/>
      <c r="X58" s="10"/>
      <c r="Y58" s="10"/>
      <c r="Z58" s="10"/>
      <c r="AA58" s="10"/>
      <c r="AB58" s="10"/>
      <c r="AC58" s="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16.25" customHeight="1">
      <c r="A59" s="1"/>
      <c r="B59" s="6"/>
      <c r="C59" s="7" t="s">
        <v>684</v>
      </c>
      <c r="D59" s="102" t="s">
        <v>507</v>
      </c>
      <c r="E59" s="113" t="s">
        <v>506</v>
      </c>
      <c r="F59" s="68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20"/>
      <c r="R59" s="20"/>
      <c r="S59" s="20"/>
      <c r="T59" s="20"/>
      <c r="U59" s="20"/>
      <c r="V59" s="10"/>
      <c r="W59" s="10"/>
      <c r="X59" s="10">
        <v>85</v>
      </c>
      <c r="Y59" s="10">
        <f>X59*1.1</f>
        <v>93.50000000000001</v>
      </c>
      <c r="Z59" s="10">
        <f>Y59*1.1</f>
        <v>102.85000000000002</v>
      </c>
      <c r="AA59" s="10">
        <f>Z59*1.1</f>
        <v>113.13500000000003</v>
      </c>
      <c r="AB59" s="10">
        <f>AA59*1.1</f>
        <v>124.44850000000005</v>
      </c>
      <c r="AC59" s="8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7.25" customHeight="1">
      <c r="A60" s="1"/>
      <c r="B60" s="6"/>
      <c r="C60" s="7" t="s">
        <v>685</v>
      </c>
      <c r="D60" s="102" t="s">
        <v>677</v>
      </c>
      <c r="E60" s="25"/>
      <c r="F60" s="68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20"/>
      <c r="R60" s="20"/>
      <c r="S60" s="20"/>
      <c r="T60" s="20"/>
      <c r="U60" s="20"/>
      <c r="V60" s="10">
        <v>0</v>
      </c>
      <c r="W60" s="10">
        <v>0</v>
      </c>
      <c r="X60" s="10">
        <v>0</v>
      </c>
      <c r="Y60" s="10">
        <f>X60*1.1</f>
        <v>0</v>
      </c>
      <c r="Z60" s="10"/>
      <c r="AA60" s="10"/>
      <c r="AB60" s="10"/>
      <c r="AC60" s="8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132" s="45" customFormat="1" ht="79.5" customHeight="1">
      <c r="A61" s="43"/>
      <c r="B61" s="52"/>
      <c r="C61" s="70" t="s">
        <v>60</v>
      </c>
      <c r="D61" s="71" t="s">
        <v>61</v>
      </c>
      <c r="E61" s="72" t="s">
        <v>62</v>
      </c>
      <c r="F61" s="77"/>
      <c r="G61" s="55"/>
      <c r="H61" s="55"/>
      <c r="I61" s="73" t="s">
        <v>356</v>
      </c>
      <c r="J61" s="55"/>
      <c r="K61" s="74" t="s">
        <v>357</v>
      </c>
      <c r="L61" s="55"/>
      <c r="M61" s="55"/>
      <c r="N61" s="55"/>
      <c r="O61" s="55"/>
      <c r="P61" s="55"/>
      <c r="Q61" s="69" t="s">
        <v>1027</v>
      </c>
      <c r="R61" s="69"/>
      <c r="S61" s="69"/>
      <c r="T61" s="69"/>
      <c r="U61" s="69"/>
      <c r="V61" s="99">
        <f>V62</f>
        <v>144.7</v>
      </c>
      <c r="W61" s="99">
        <f aca="true" t="shared" si="2" ref="W61:AB61">W62</f>
        <v>144.7</v>
      </c>
      <c r="X61" s="99">
        <f t="shared" si="2"/>
        <v>24</v>
      </c>
      <c r="Y61" s="99">
        <f t="shared" si="2"/>
        <v>144.7</v>
      </c>
      <c r="Z61" s="99">
        <f t="shared" si="2"/>
        <v>0</v>
      </c>
      <c r="AA61" s="99">
        <f t="shared" si="2"/>
        <v>143.5</v>
      </c>
      <c r="AB61" s="99">
        <f t="shared" si="2"/>
        <v>143.5</v>
      </c>
      <c r="AC61" s="8"/>
      <c r="AD61" s="1"/>
      <c r="AE61" s="1"/>
      <c r="AF61" s="1" t="s">
        <v>63</v>
      </c>
      <c r="AG61" s="1" t="s">
        <v>64</v>
      </c>
      <c r="AH61" s="1" t="s">
        <v>65</v>
      </c>
      <c r="AI61" s="1" t="s">
        <v>66</v>
      </c>
      <c r="AJ61" s="1" t="s">
        <v>237</v>
      </c>
      <c r="AK61" s="1" t="s">
        <v>238</v>
      </c>
      <c r="AL61" s="1" t="s">
        <v>239</v>
      </c>
      <c r="AM61" s="1" t="s">
        <v>670</v>
      </c>
      <c r="AN61" s="1" t="s">
        <v>671</v>
      </c>
      <c r="AO61" s="1" t="s">
        <v>864</v>
      </c>
      <c r="AP61" s="1" t="s">
        <v>817</v>
      </c>
      <c r="AQ61" s="1" t="s">
        <v>995</v>
      </c>
      <c r="AR61" s="1" t="s">
        <v>996</v>
      </c>
      <c r="AS61" s="1" t="s">
        <v>997</v>
      </c>
      <c r="AT61" s="1" t="s">
        <v>998</v>
      </c>
      <c r="AU61" s="1" t="s">
        <v>999</v>
      </c>
      <c r="AV61" s="1" t="s">
        <v>1000</v>
      </c>
      <c r="AW61" s="1"/>
      <c r="AX61" s="1"/>
      <c r="AY61" s="1"/>
      <c r="AZ61" s="1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</row>
    <row r="62" spans="1:132" s="45" customFormat="1" ht="51.75" customHeight="1">
      <c r="A62" s="43"/>
      <c r="B62" s="52"/>
      <c r="C62" s="93" t="s">
        <v>602</v>
      </c>
      <c r="D62" s="97" t="s">
        <v>358</v>
      </c>
      <c r="E62" s="98"/>
      <c r="F62" s="91" t="s">
        <v>1028</v>
      </c>
      <c r="G62" s="15"/>
      <c r="H62" s="15"/>
      <c r="I62" s="27"/>
      <c r="J62" s="15"/>
      <c r="K62" s="28"/>
      <c r="L62" s="15"/>
      <c r="M62" s="15"/>
      <c r="N62" s="15"/>
      <c r="O62" s="15"/>
      <c r="P62" s="15"/>
      <c r="Q62" s="20"/>
      <c r="R62" s="20"/>
      <c r="S62" s="20"/>
      <c r="T62" s="20"/>
      <c r="U62" s="20"/>
      <c r="V62" s="92">
        <v>144.7</v>
      </c>
      <c r="W62" s="92">
        <v>144.7</v>
      </c>
      <c r="X62" s="92">
        <v>24</v>
      </c>
      <c r="Y62" s="92">
        <v>144.7</v>
      </c>
      <c r="Z62" s="92"/>
      <c r="AA62" s="92">
        <v>143.5</v>
      </c>
      <c r="AB62" s="92">
        <v>143.5</v>
      </c>
      <c r="AC62" s="8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</row>
    <row r="63" spans="1:52" ht="24.75" customHeight="1">
      <c r="A63" s="1"/>
      <c r="B63" s="5"/>
      <c r="C63" s="46"/>
      <c r="D63" s="66" t="s">
        <v>1001</v>
      </c>
      <c r="E63" s="47"/>
      <c r="F63" s="2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20"/>
      <c r="R63" s="20"/>
      <c r="S63" s="20"/>
      <c r="T63" s="20"/>
      <c r="U63" s="20"/>
      <c r="V63" s="10"/>
      <c r="W63" s="18"/>
      <c r="X63" s="10"/>
      <c r="Y63" s="10"/>
      <c r="Z63" s="10"/>
      <c r="AA63" s="10"/>
      <c r="AB63" s="18"/>
      <c r="AC63" s="8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256" s="45" customFormat="1" ht="72" customHeight="1">
      <c r="A64" s="44"/>
      <c r="B64" s="54"/>
      <c r="C64" s="70" t="s">
        <v>554</v>
      </c>
      <c r="D64" s="71" t="s">
        <v>1002</v>
      </c>
      <c r="E64" s="72" t="s">
        <v>1003</v>
      </c>
      <c r="F64" s="77"/>
      <c r="G64" s="55"/>
      <c r="H64" s="55"/>
      <c r="I64" s="73" t="s">
        <v>356</v>
      </c>
      <c r="J64" s="55"/>
      <c r="K64" s="74" t="s">
        <v>357</v>
      </c>
      <c r="L64" s="55"/>
      <c r="M64" s="55"/>
      <c r="N64" s="55"/>
      <c r="O64" s="55"/>
      <c r="P64" s="55"/>
      <c r="Q64" s="69"/>
      <c r="R64" s="69"/>
      <c r="S64" s="69"/>
      <c r="T64" s="69"/>
      <c r="U64" s="69"/>
      <c r="V64" s="99">
        <f>V65+V66</f>
        <v>1545.3000000000002</v>
      </c>
      <c r="W64" s="99">
        <f aca="true" t="shared" si="3" ref="W64:AB64">W65+W66</f>
        <v>1463.4</v>
      </c>
      <c r="X64" s="99">
        <f t="shared" si="3"/>
        <v>1683.7</v>
      </c>
      <c r="Y64" s="99">
        <f t="shared" si="3"/>
        <v>1575</v>
      </c>
      <c r="Z64" s="99">
        <f t="shared" si="3"/>
        <v>0</v>
      </c>
      <c r="AA64" s="99">
        <f t="shared" si="3"/>
        <v>1215.4</v>
      </c>
      <c r="AB64" s="99">
        <f t="shared" si="3"/>
        <v>1317.8</v>
      </c>
      <c r="AC64" s="8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ht="42.75" customHeight="1">
      <c r="A65" s="1"/>
      <c r="B65" s="6"/>
      <c r="C65" s="7" t="s">
        <v>686</v>
      </c>
      <c r="D65" s="103" t="s">
        <v>687</v>
      </c>
      <c r="E65" s="47"/>
      <c r="F65" s="2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20"/>
      <c r="R65" s="20"/>
      <c r="S65" s="20"/>
      <c r="T65" s="20"/>
      <c r="U65" s="20"/>
      <c r="V65" s="92">
        <v>998.6</v>
      </c>
      <c r="W65" s="92">
        <v>998.6</v>
      </c>
      <c r="X65" s="92">
        <v>1136.2</v>
      </c>
      <c r="Y65" s="10">
        <v>1028.3</v>
      </c>
      <c r="Z65" s="10"/>
      <c r="AA65" s="10">
        <v>1205.4</v>
      </c>
      <c r="AB65" s="18">
        <v>1307.8</v>
      </c>
      <c r="AC65" s="8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ht="43.5" customHeight="1">
      <c r="A66" s="1"/>
      <c r="B66" s="6"/>
      <c r="C66" s="7" t="s">
        <v>688</v>
      </c>
      <c r="D66" s="103" t="s">
        <v>689</v>
      </c>
      <c r="E66" s="47"/>
      <c r="F66" s="2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20"/>
      <c r="R66" s="20"/>
      <c r="S66" s="20"/>
      <c r="T66" s="20"/>
      <c r="U66" s="20"/>
      <c r="V66" s="92">
        <v>546.7</v>
      </c>
      <c r="W66" s="92">
        <v>464.8</v>
      </c>
      <c r="X66" s="92">
        <v>547.5</v>
      </c>
      <c r="Y66" s="10">
        <v>546.7</v>
      </c>
      <c r="Z66" s="10"/>
      <c r="AA66" s="10">
        <v>10</v>
      </c>
      <c r="AB66" s="18">
        <v>10</v>
      </c>
      <c r="AC66" s="8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ht="15" customHeight="1">
      <c r="A67" s="1"/>
      <c r="B67" s="6"/>
      <c r="C67" s="46"/>
      <c r="D67" s="66" t="s">
        <v>1001</v>
      </c>
      <c r="E67" s="47"/>
      <c r="F67" s="2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20"/>
      <c r="R67" s="20"/>
      <c r="S67" s="20"/>
      <c r="T67" s="20"/>
      <c r="U67" s="20"/>
      <c r="V67" s="10"/>
      <c r="W67" s="18"/>
      <c r="X67" s="10"/>
      <c r="Y67" s="10"/>
      <c r="Z67" s="10"/>
      <c r="AA67" s="10"/>
      <c r="AB67" s="18"/>
      <c r="AC67" s="8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45" customFormat="1" ht="72" customHeight="1">
      <c r="A68" s="44"/>
      <c r="B68" s="53"/>
      <c r="C68" s="33" t="s">
        <v>778</v>
      </c>
      <c r="D68" s="65" t="s">
        <v>982</v>
      </c>
      <c r="E68" s="51" t="s">
        <v>983</v>
      </c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0"/>
      <c r="R68" s="40"/>
      <c r="S68" s="40"/>
      <c r="T68" s="40"/>
      <c r="U68" s="40"/>
      <c r="V68" s="18"/>
      <c r="W68" s="18"/>
      <c r="X68" s="18"/>
      <c r="Y68" s="10"/>
      <c r="Z68" s="18"/>
      <c r="AA68" s="18"/>
      <c r="AB68" s="18"/>
      <c r="AC68" s="19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52" ht="15">
      <c r="A69" s="1"/>
      <c r="B69" s="9"/>
      <c r="C69" s="84"/>
      <c r="D69" s="85" t="s">
        <v>1001</v>
      </c>
      <c r="E69" s="86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9"/>
      <c r="R69" s="89"/>
      <c r="S69" s="89"/>
      <c r="T69" s="89"/>
      <c r="U69" s="89"/>
      <c r="V69" s="104"/>
      <c r="W69" s="105"/>
      <c r="X69" s="106"/>
      <c r="Y69" s="106"/>
      <c r="Z69" s="106"/>
      <c r="AA69" s="106"/>
      <c r="AB69" s="107"/>
      <c r="AC69" s="90"/>
      <c r="AD69" s="1"/>
      <c r="AE69" s="1"/>
      <c r="AF69" s="1" t="s">
        <v>648</v>
      </c>
      <c r="AG69" s="1" t="s">
        <v>962</v>
      </c>
      <c r="AH69" s="1" t="s">
        <v>963</v>
      </c>
      <c r="AI69" s="1" t="s">
        <v>964</v>
      </c>
      <c r="AJ69" s="1" t="s">
        <v>313</v>
      </c>
      <c r="AK69" s="1" t="s">
        <v>314</v>
      </c>
      <c r="AL69" s="1" t="s">
        <v>114</v>
      </c>
      <c r="AM69" s="1" t="s">
        <v>115</v>
      </c>
      <c r="AN69" s="1" t="s">
        <v>733</v>
      </c>
      <c r="AO69" s="1" t="s">
        <v>734</v>
      </c>
      <c r="AP69" s="1" t="s">
        <v>877</v>
      </c>
      <c r="AQ69" s="1" t="s">
        <v>878</v>
      </c>
      <c r="AR69" s="1" t="s">
        <v>656</v>
      </c>
      <c r="AS69" s="1" t="s">
        <v>657</v>
      </c>
      <c r="AT69" s="1" t="s">
        <v>658</v>
      </c>
      <c r="AU69" s="1" t="s">
        <v>659</v>
      </c>
      <c r="AV69" s="1" t="s">
        <v>401</v>
      </c>
      <c r="AW69" s="1"/>
      <c r="AX69" s="1"/>
      <c r="AY69" s="1"/>
      <c r="AZ69" s="1"/>
    </row>
    <row r="70" spans="1:52" ht="39" customHeight="1">
      <c r="A70" s="1"/>
      <c r="B70" s="53"/>
      <c r="C70" s="78"/>
      <c r="D70" s="81" t="s">
        <v>402</v>
      </c>
      <c r="E70" s="79"/>
      <c r="F70" s="67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80"/>
      <c r="R70" s="80"/>
      <c r="S70" s="80"/>
      <c r="T70" s="80"/>
      <c r="U70" s="80"/>
      <c r="V70" s="96">
        <f aca="true" t="shared" si="4" ref="V70:AB70">V10+V61+V64+V68</f>
        <v>276942.9</v>
      </c>
      <c r="W70" s="96">
        <f t="shared" si="4"/>
        <v>210568.8</v>
      </c>
      <c r="X70" s="96">
        <f t="shared" si="4"/>
        <v>178208.50000000003</v>
      </c>
      <c r="Y70" s="108">
        <f t="shared" si="4"/>
        <v>190927.58000000005</v>
      </c>
      <c r="Z70" s="109">
        <f t="shared" si="4"/>
        <v>2723.25</v>
      </c>
      <c r="AA70" s="109">
        <f t="shared" si="4"/>
        <v>209961.37300000005</v>
      </c>
      <c r="AB70" s="109">
        <f t="shared" si="4"/>
        <v>228197.55853000004</v>
      </c>
      <c r="AC70" s="110"/>
      <c r="AD70" s="1"/>
      <c r="AE70" s="1"/>
      <c r="AF70" s="1" t="s">
        <v>403</v>
      </c>
      <c r="AG70" s="1" t="s">
        <v>281</v>
      </c>
      <c r="AH70" s="1" t="s">
        <v>282</v>
      </c>
      <c r="AI70" s="1" t="s">
        <v>283</v>
      </c>
      <c r="AJ70" s="1" t="s">
        <v>322</v>
      </c>
      <c r="AK70" s="1" t="s">
        <v>215</v>
      </c>
      <c r="AL70" s="1" t="s">
        <v>216</v>
      </c>
      <c r="AM70" s="1" t="s">
        <v>217</v>
      </c>
      <c r="AN70" s="1" t="s">
        <v>218</v>
      </c>
      <c r="AO70" s="1" t="s">
        <v>219</v>
      </c>
      <c r="AP70" s="1" t="s">
        <v>220</v>
      </c>
      <c r="AQ70" s="1" t="s">
        <v>221</v>
      </c>
      <c r="AR70" s="1" t="s">
        <v>222</v>
      </c>
      <c r="AS70" s="1" t="s">
        <v>95</v>
      </c>
      <c r="AT70" s="1" t="s">
        <v>96</v>
      </c>
      <c r="AU70" s="1" t="s">
        <v>97</v>
      </c>
      <c r="AV70" s="1" t="s">
        <v>894</v>
      </c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14"/>
      <c r="G71" s="1"/>
      <c r="H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4"/>
      <c r="G72" s="1"/>
      <c r="H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1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58"/>
      <c r="W73" s="58"/>
      <c r="X73" s="58"/>
      <c r="Y73" s="59"/>
      <c r="Z73" s="58"/>
      <c r="AA73" s="59"/>
      <c r="AB73" s="59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19" t="s">
        <v>509</v>
      </c>
      <c r="D74" s="120"/>
      <c r="E74" s="120"/>
      <c r="F74" s="120"/>
      <c r="G74" s="120"/>
      <c r="H74" s="120"/>
      <c r="I74" s="119" t="s">
        <v>510</v>
      </c>
      <c r="J74" s="120"/>
      <c r="K74" s="120"/>
      <c r="L74" s="1"/>
      <c r="M74" s="119" t="s">
        <v>511</v>
      </c>
      <c r="N74" s="120"/>
      <c r="O74" s="120"/>
      <c r="P74" s="120"/>
      <c r="Q74" s="120"/>
      <c r="R74" s="120"/>
      <c r="S74" s="120"/>
      <c r="T74" s="59"/>
      <c r="U74" s="59"/>
      <c r="V74" s="83"/>
      <c r="W74" s="59"/>
      <c r="X74" s="59"/>
      <c r="Y74" s="59"/>
      <c r="Z74" s="59"/>
      <c r="AA74" s="59"/>
      <c r="AB74" s="59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21"/>
      <c r="D75" s="121"/>
      <c r="E75" s="121"/>
      <c r="F75" s="121"/>
      <c r="G75" s="121"/>
      <c r="H75" s="121"/>
      <c r="I75" s="121"/>
      <c r="J75" s="121"/>
      <c r="K75" s="121"/>
      <c r="L75" s="1"/>
      <c r="M75" s="121"/>
      <c r="N75" s="121"/>
      <c r="O75" s="121"/>
      <c r="P75" s="121"/>
      <c r="Q75" s="121"/>
      <c r="R75" s="121"/>
      <c r="S75" s="121"/>
      <c r="T75" s="60"/>
      <c r="U75" s="60"/>
      <c r="V75" s="60"/>
      <c r="W75" s="59"/>
      <c r="X75" s="59"/>
      <c r="Y75" s="59"/>
      <c r="Z75" s="59"/>
      <c r="AA75" s="59"/>
      <c r="AB75" s="59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58"/>
      <c r="W76" s="58"/>
      <c r="X76" s="58"/>
      <c r="Y76" s="59"/>
      <c r="Z76" s="58"/>
      <c r="AA76" s="59"/>
      <c r="AB76" s="59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59"/>
      <c r="W77" s="59"/>
      <c r="X77" s="59"/>
      <c r="Y77" s="59"/>
      <c r="Z77" s="59"/>
      <c r="AA77" s="59"/>
      <c r="AB77" s="59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59"/>
      <c r="W78" s="59"/>
      <c r="X78" s="59"/>
      <c r="Y78" s="59"/>
      <c r="Z78" s="59"/>
      <c r="AA78" s="59"/>
      <c r="AB78" s="59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58"/>
      <c r="W79" s="58"/>
      <c r="X79" s="58"/>
      <c r="Y79" s="59"/>
      <c r="Z79" s="58"/>
      <c r="AA79" s="59"/>
      <c r="AB79" s="5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58"/>
      <c r="W80" s="58"/>
      <c r="X80" s="58"/>
      <c r="Y80" s="59"/>
      <c r="Z80" s="58"/>
      <c r="AA80" s="59"/>
      <c r="AB80" s="59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59"/>
      <c r="W81" s="59"/>
      <c r="X81" s="59"/>
      <c r="Y81" s="59"/>
      <c r="Z81" s="59"/>
      <c r="AA81" s="59"/>
      <c r="AB81" s="59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1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58"/>
      <c r="W82" s="59"/>
      <c r="X82" s="59"/>
      <c r="Y82" s="59"/>
      <c r="Z82" s="58"/>
      <c r="AA82" s="59"/>
      <c r="AB82" s="5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58"/>
      <c r="W83" s="58"/>
      <c r="X83" s="58"/>
      <c r="Y83" s="59"/>
      <c r="Z83" s="58"/>
      <c r="AA83" s="59"/>
      <c r="AB83" s="59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8"/>
      <c r="W84" s="58"/>
      <c r="X84" s="58"/>
      <c r="Y84" s="59"/>
      <c r="Z84" s="58"/>
      <c r="AA84" s="59"/>
      <c r="AB84" s="59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9"/>
      <c r="W85" s="59"/>
      <c r="X85" s="59"/>
      <c r="Y85" s="59"/>
      <c r="Z85" s="59"/>
      <c r="AA85" s="59"/>
      <c r="AB85" s="59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8"/>
      <c r="W86" s="58"/>
      <c r="X86" s="58"/>
      <c r="Y86" s="59"/>
      <c r="Z86" s="58"/>
      <c r="AA86" s="59"/>
      <c r="AB86" s="59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58"/>
      <c r="W87" s="58"/>
      <c r="X87" s="58"/>
      <c r="Y87" s="59"/>
      <c r="Z87" s="58"/>
      <c r="AA87" s="59"/>
      <c r="AB87" s="59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6"/>
      <c r="G88"/>
      <c r="H88"/>
      <c r="I88"/>
      <c r="J88"/>
      <c r="K88"/>
      <c r="L88"/>
      <c r="M88"/>
      <c r="N88"/>
      <c r="O88"/>
      <c r="P88"/>
      <c r="Q88" s="48"/>
      <c r="R88" s="48"/>
      <c r="S88" s="61"/>
      <c r="T88" s="61"/>
      <c r="U88" s="61"/>
      <c r="V88" s="59"/>
      <c r="W88" s="59"/>
      <c r="X88" s="59"/>
      <c r="Y88" s="59"/>
      <c r="Z88" s="59"/>
      <c r="AA88" s="59"/>
      <c r="AB88" s="59"/>
      <c r="AC88" s="6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6"/>
      <c r="G89"/>
      <c r="H89"/>
      <c r="I89"/>
      <c r="J89"/>
      <c r="K89"/>
      <c r="L89"/>
      <c r="M89"/>
      <c r="N89"/>
      <c r="O89"/>
      <c r="P89"/>
      <c r="Q89" s="48"/>
      <c r="R89" s="48"/>
      <c r="S89" s="61"/>
      <c r="T89" s="61"/>
      <c r="U89" s="61"/>
      <c r="V89" s="58"/>
      <c r="W89" s="58"/>
      <c r="X89" s="58"/>
      <c r="Y89" s="59"/>
      <c r="Z89" s="58"/>
      <c r="AA89" s="59"/>
      <c r="AB89" s="59"/>
      <c r="AC89" s="6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6"/>
      <c r="G90"/>
      <c r="H90"/>
      <c r="I90"/>
      <c r="J90"/>
      <c r="K90"/>
      <c r="L90"/>
      <c r="M90"/>
      <c r="N90"/>
      <c r="O90"/>
      <c r="P90"/>
      <c r="Q90" s="48"/>
      <c r="R90" s="48"/>
      <c r="S90" s="61"/>
      <c r="T90" s="61"/>
      <c r="U90" s="61"/>
      <c r="V90" s="58"/>
      <c r="W90" s="58"/>
      <c r="X90" s="58"/>
      <c r="Y90" s="59"/>
      <c r="Z90" s="58"/>
      <c r="AA90" s="59"/>
      <c r="AB90" s="59"/>
      <c r="AC90" s="6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6"/>
      <c r="G91"/>
      <c r="H91"/>
      <c r="I91"/>
      <c r="J91"/>
      <c r="K91"/>
      <c r="L91"/>
      <c r="M91"/>
      <c r="N91"/>
      <c r="O91"/>
      <c r="P91"/>
      <c r="Q91" s="48"/>
      <c r="R91" s="48"/>
      <c r="S91" s="61"/>
      <c r="T91" s="61"/>
      <c r="U91" s="61"/>
      <c r="V91" s="58"/>
      <c r="W91" s="58"/>
      <c r="X91" s="58"/>
      <c r="Y91" s="59"/>
      <c r="Z91" s="58"/>
      <c r="AA91" s="59"/>
      <c r="AB91" s="59"/>
      <c r="AC91" s="6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6"/>
      <c r="G92"/>
      <c r="H92"/>
      <c r="I92"/>
      <c r="J92"/>
      <c r="K92"/>
      <c r="L92"/>
      <c r="M92"/>
      <c r="N92"/>
      <c r="O92"/>
      <c r="P92"/>
      <c r="Q92" s="48"/>
      <c r="R92" s="48"/>
      <c r="S92" s="61"/>
      <c r="T92" s="61"/>
      <c r="U92" s="61"/>
      <c r="V92" s="58"/>
      <c r="W92" s="58"/>
      <c r="X92" s="58"/>
      <c r="Y92" s="59"/>
      <c r="Z92" s="58"/>
      <c r="AA92" s="59"/>
      <c r="AB92" s="59"/>
      <c r="AC92" s="6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6"/>
      <c r="G93"/>
      <c r="H93"/>
      <c r="I93"/>
      <c r="J93"/>
      <c r="K93"/>
      <c r="L93"/>
      <c r="M93"/>
      <c r="N93"/>
      <c r="O93"/>
      <c r="P93"/>
      <c r="Q93" s="48"/>
      <c r="R93" s="48"/>
      <c r="S93" s="61"/>
      <c r="T93" s="61"/>
      <c r="U93" s="61"/>
      <c r="V93" s="58"/>
      <c r="W93" s="58"/>
      <c r="X93" s="58"/>
      <c r="Y93" s="59"/>
      <c r="Z93" s="58"/>
      <c r="AA93" s="59"/>
      <c r="AB93" s="59"/>
      <c r="AC93" s="6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6"/>
      <c r="G94"/>
      <c r="H94"/>
      <c r="I94"/>
      <c r="J94"/>
      <c r="K94"/>
      <c r="L94"/>
      <c r="M94"/>
      <c r="N94"/>
      <c r="O94"/>
      <c r="P94"/>
      <c r="Q94" s="48"/>
      <c r="R94" s="48"/>
      <c r="S94" s="61"/>
      <c r="T94" s="61"/>
      <c r="U94" s="61"/>
      <c r="V94" s="58"/>
      <c r="W94" s="58"/>
      <c r="X94" s="58"/>
      <c r="Y94" s="59"/>
      <c r="Z94" s="58"/>
      <c r="AA94" s="59"/>
      <c r="AB94" s="59"/>
      <c r="AC94" s="6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6"/>
      <c r="G95"/>
      <c r="H95"/>
      <c r="I95"/>
      <c r="J95"/>
      <c r="K95"/>
      <c r="L95"/>
      <c r="M95"/>
      <c r="N95"/>
      <c r="O95"/>
      <c r="P95"/>
      <c r="Q95" s="48"/>
      <c r="R95" s="48"/>
      <c r="S95" s="61"/>
      <c r="T95" s="61"/>
      <c r="U95" s="61"/>
      <c r="V95" s="58"/>
      <c r="W95" s="58"/>
      <c r="X95" s="58"/>
      <c r="Y95" s="59"/>
      <c r="Z95" s="58"/>
      <c r="AA95" s="59"/>
      <c r="AB95" s="59"/>
      <c r="AC95" s="6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16"/>
      <c r="G96"/>
      <c r="H96"/>
      <c r="I96"/>
      <c r="J96"/>
      <c r="K96"/>
      <c r="L96"/>
      <c r="M96"/>
      <c r="N96"/>
      <c r="O96"/>
      <c r="P96"/>
      <c r="Q96" s="48"/>
      <c r="R96" s="48"/>
      <c r="S96" s="61"/>
      <c r="T96" s="61"/>
      <c r="U96" s="61"/>
      <c r="V96" s="58"/>
      <c r="W96" s="58"/>
      <c r="X96" s="58"/>
      <c r="Y96" s="59"/>
      <c r="Z96" s="58"/>
      <c r="AA96" s="59"/>
      <c r="AB96" s="59"/>
      <c r="AC96" s="6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16"/>
      <c r="G97"/>
      <c r="H97"/>
      <c r="I97"/>
      <c r="J97"/>
      <c r="K97"/>
      <c r="L97"/>
      <c r="M97"/>
      <c r="N97"/>
      <c r="O97"/>
      <c r="P97"/>
      <c r="Q97" s="48"/>
      <c r="R97" s="48"/>
      <c r="S97" s="61"/>
      <c r="T97" s="61"/>
      <c r="U97" s="61"/>
      <c r="V97" s="59"/>
      <c r="W97" s="58"/>
      <c r="X97" s="59"/>
      <c r="Y97" s="59"/>
      <c r="Z97" s="59"/>
      <c r="AA97" s="59"/>
      <c r="AB97" s="59"/>
      <c r="AC97" s="6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16"/>
      <c r="G98"/>
      <c r="H98"/>
      <c r="I98"/>
      <c r="J98"/>
      <c r="K98"/>
      <c r="L98"/>
      <c r="M98"/>
      <c r="N98"/>
      <c r="O98"/>
      <c r="P98"/>
      <c r="Q98" s="48"/>
      <c r="R98" s="48"/>
      <c r="S98" s="61"/>
      <c r="T98" s="61"/>
      <c r="U98" s="61"/>
      <c r="V98" s="58"/>
      <c r="W98" s="58"/>
      <c r="X98" s="58"/>
      <c r="Y98" s="59"/>
      <c r="Z98" s="58"/>
      <c r="AA98" s="59"/>
      <c r="AB98" s="59"/>
      <c r="AC98" s="6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16"/>
      <c r="G99"/>
      <c r="H99"/>
      <c r="I99"/>
      <c r="J99"/>
      <c r="K99"/>
      <c r="L99"/>
      <c r="M99"/>
      <c r="N99"/>
      <c r="O99"/>
      <c r="P99"/>
      <c r="Q99" s="48"/>
      <c r="R99" s="48"/>
      <c r="S99" s="61"/>
      <c r="T99" s="61"/>
      <c r="U99" s="61"/>
      <c r="V99" s="58"/>
      <c r="W99" s="58"/>
      <c r="X99" s="58"/>
      <c r="Y99" s="59"/>
      <c r="Z99" s="58"/>
      <c r="AA99" s="59"/>
      <c r="AB99" s="59"/>
      <c r="AC99" s="6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16"/>
      <c r="G100"/>
      <c r="H100"/>
      <c r="I100"/>
      <c r="J100"/>
      <c r="K100"/>
      <c r="L100"/>
      <c r="M100"/>
      <c r="N100"/>
      <c r="O100"/>
      <c r="P100"/>
      <c r="Q100" s="48"/>
      <c r="R100" s="48"/>
      <c r="S100" s="61"/>
      <c r="T100" s="61"/>
      <c r="U100" s="61"/>
      <c r="V100" s="58"/>
      <c r="W100" s="58"/>
      <c r="X100" s="58"/>
      <c r="Y100" s="59"/>
      <c r="Z100" s="58"/>
      <c r="AA100" s="59"/>
      <c r="AB100" s="59"/>
      <c r="AC100" s="6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16"/>
      <c r="G101"/>
      <c r="H101"/>
      <c r="I101"/>
      <c r="J101"/>
      <c r="K101"/>
      <c r="L101"/>
      <c r="M101"/>
      <c r="N101"/>
      <c r="O101"/>
      <c r="P101"/>
      <c r="Q101" s="48"/>
      <c r="R101" s="48"/>
      <c r="S101" s="61"/>
      <c r="T101" s="61"/>
      <c r="U101" s="61"/>
      <c r="V101" s="58"/>
      <c r="W101" s="58"/>
      <c r="X101" s="59"/>
      <c r="Y101" s="59"/>
      <c r="Z101" s="58"/>
      <c r="AA101" s="59"/>
      <c r="AB101" s="59"/>
      <c r="AC101" s="6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16"/>
      <c r="G102"/>
      <c r="H102"/>
      <c r="I102"/>
      <c r="J102"/>
      <c r="K102"/>
      <c r="L102"/>
      <c r="M102"/>
      <c r="N102"/>
      <c r="O102"/>
      <c r="P102"/>
      <c r="Q102" s="48"/>
      <c r="R102" s="48"/>
      <c r="S102" s="61"/>
      <c r="T102" s="61"/>
      <c r="U102" s="61"/>
      <c r="V102" s="58"/>
      <c r="W102" s="58"/>
      <c r="X102" s="58"/>
      <c r="Y102" s="59"/>
      <c r="Z102" s="58"/>
      <c r="AA102" s="59"/>
      <c r="AB102" s="59"/>
      <c r="AC102" s="6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16"/>
      <c r="G103"/>
      <c r="H103"/>
      <c r="I103"/>
      <c r="J103"/>
      <c r="K103"/>
      <c r="L103"/>
      <c r="M103"/>
      <c r="N103"/>
      <c r="O103"/>
      <c r="P103"/>
      <c r="Q103" s="48"/>
      <c r="R103" s="48"/>
      <c r="S103" s="61"/>
      <c r="T103" s="61"/>
      <c r="U103" s="61"/>
      <c r="V103" s="59"/>
      <c r="W103" s="59"/>
      <c r="X103" s="59"/>
      <c r="Y103" s="59"/>
      <c r="Z103" s="59"/>
      <c r="AA103" s="59"/>
      <c r="AB103" s="59"/>
      <c r="AC103" s="6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16"/>
      <c r="G104"/>
      <c r="H104"/>
      <c r="I104"/>
      <c r="J104"/>
      <c r="K104"/>
      <c r="L104"/>
      <c r="M104"/>
      <c r="N104"/>
      <c r="O104"/>
      <c r="P104"/>
      <c r="Q104" s="48"/>
      <c r="R104" s="48"/>
      <c r="S104" s="61"/>
      <c r="T104" s="61"/>
      <c r="U104" s="61"/>
      <c r="V104" s="58"/>
      <c r="W104" s="58"/>
      <c r="X104" s="58"/>
      <c r="Y104" s="59"/>
      <c r="Z104" s="58"/>
      <c r="AA104" s="59"/>
      <c r="AB104" s="59"/>
      <c r="AC104" s="6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16"/>
      <c r="G105"/>
      <c r="H105"/>
      <c r="I105"/>
      <c r="J105"/>
      <c r="K105"/>
      <c r="L105"/>
      <c r="M105"/>
      <c r="N105"/>
      <c r="O105"/>
      <c r="P105"/>
      <c r="Q105" s="48"/>
      <c r="R105" s="48"/>
      <c r="S105" s="61"/>
      <c r="T105" s="61"/>
      <c r="U105" s="61"/>
      <c r="V105" s="58"/>
      <c r="W105" s="58"/>
      <c r="X105" s="58"/>
      <c r="Y105" s="59"/>
      <c r="Z105" s="58"/>
      <c r="AA105" s="58"/>
      <c r="AB105" s="59"/>
      <c r="AC105" s="6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16"/>
      <c r="G106"/>
      <c r="H106"/>
      <c r="I106"/>
      <c r="J106"/>
      <c r="K106"/>
      <c r="L106"/>
      <c r="M106"/>
      <c r="N106"/>
      <c r="O106"/>
      <c r="P106"/>
      <c r="Q106" s="48"/>
      <c r="R106" s="48"/>
      <c r="S106" s="61"/>
      <c r="T106" s="61"/>
      <c r="U106" s="61"/>
      <c r="V106" s="58"/>
      <c r="W106" s="59"/>
      <c r="X106" s="58"/>
      <c r="Y106" s="58"/>
      <c r="Z106" s="58"/>
      <c r="AA106" s="58"/>
      <c r="AB106" s="59"/>
      <c r="AC106" s="6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16"/>
      <c r="G107"/>
      <c r="H107"/>
      <c r="I107"/>
      <c r="J107"/>
      <c r="K107"/>
      <c r="L107"/>
      <c r="M107"/>
      <c r="N107"/>
      <c r="O107"/>
      <c r="P107"/>
      <c r="Q107" s="48"/>
      <c r="R107" s="48"/>
      <c r="S107" s="61"/>
      <c r="T107" s="61"/>
      <c r="U107" s="61"/>
      <c r="V107" s="21"/>
      <c r="W107" s="21"/>
      <c r="X107" s="21"/>
      <c r="Y107" s="21"/>
      <c r="Z107" s="21"/>
      <c r="AA107" s="21"/>
      <c r="AB107" s="21"/>
      <c r="AC107" s="6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16"/>
      <c r="G108"/>
      <c r="H108"/>
      <c r="I108"/>
      <c r="J108"/>
      <c r="K108"/>
      <c r="L108"/>
      <c r="M108"/>
      <c r="N108"/>
      <c r="O108"/>
      <c r="P108"/>
      <c r="Q108" s="48"/>
      <c r="R108" s="48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16"/>
      <c r="G109"/>
      <c r="H109"/>
      <c r="I109"/>
      <c r="J109"/>
      <c r="K109"/>
      <c r="L109"/>
      <c r="M109"/>
      <c r="N109"/>
      <c r="O109"/>
      <c r="P109"/>
      <c r="Q109" s="48"/>
      <c r="R109" s="48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16"/>
      <c r="G110"/>
      <c r="H110"/>
      <c r="I110"/>
      <c r="J110"/>
      <c r="K110"/>
      <c r="L110"/>
      <c r="M110"/>
      <c r="N110"/>
      <c r="O110"/>
      <c r="P110"/>
      <c r="Q110" s="48"/>
      <c r="R110" s="48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16"/>
      <c r="G111"/>
      <c r="H111"/>
      <c r="I111"/>
      <c r="J111"/>
      <c r="K111"/>
      <c r="L111"/>
      <c r="M111"/>
      <c r="N111"/>
      <c r="O111"/>
      <c r="P111"/>
      <c r="Q111" s="48"/>
      <c r="R111" s="48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16"/>
      <c r="G112"/>
      <c r="H112"/>
      <c r="I112"/>
      <c r="J112"/>
      <c r="K112"/>
      <c r="L112"/>
      <c r="M112"/>
      <c r="N112"/>
      <c r="O112"/>
      <c r="P112"/>
      <c r="Q112" s="48"/>
      <c r="R112" s="48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16"/>
      <c r="G113"/>
      <c r="H113"/>
      <c r="I113"/>
      <c r="J113"/>
      <c r="K113"/>
      <c r="L113"/>
      <c r="M113"/>
      <c r="N113"/>
      <c r="O113"/>
      <c r="P113"/>
      <c r="Q113" s="48"/>
      <c r="R113" s="48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16"/>
      <c r="G114"/>
      <c r="H114"/>
      <c r="I114"/>
      <c r="J114"/>
      <c r="K114"/>
      <c r="L114"/>
      <c r="M114"/>
      <c r="N114"/>
      <c r="O114"/>
      <c r="P114"/>
      <c r="Q114" s="48"/>
      <c r="R114" s="48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16"/>
      <c r="G115"/>
      <c r="H115"/>
      <c r="I115"/>
      <c r="J115"/>
      <c r="K115"/>
      <c r="L115"/>
      <c r="M115"/>
      <c r="N115"/>
      <c r="O115"/>
      <c r="P115"/>
      <c r="Q115" s="48"/>
      <c r="R115" s="48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16"/>
      <c r="G116"/>
      <c r="H116"/>
      <c r="I116"/>
      <c r="J116"/>
      <c r="K116"/>
      <c r="L116"/>
      <c r="M116"/>
      <c r="N116"/>
      <c r="O116"/>
      <c r="P116"/>
      <c r="Q116" s="48"/>
      <c r="R116" s="48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16"/>
      <c r="G117"/>
      <c r="H117"/>
      <c r="I117"/>
      <c r="J117"/>
      <c r="K117"/>
      <c r="L117"/>
      <c r="M117"/>
      <c r="N117"/>
      <c r="O117"/>
      <c r="P117"/>
      <c r="Q117" s="48"/>
      <c r="R117" s="48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16"/>
      <c r="G118"/>
      <c r="H118"/>
      <c r="I118"/>
      <c r="J118"/>
      <c r="K118"/>
      <c r="L118"/>
      <c r="M118"/>
      <c r="N118"/>
      <c r="O118"/>
      <c r="P118"/>
      <c r="Q118" s="48"/>
      <c r="R118" s="48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16"/>
      <c r="G119"/>
      <c r="H119"/>
      <c r="I119"/>
      <c r="J119"/>
      <c r="K119"/>
      <c r="L119"/>
      <c r="M119"/>
      <c r="N119"/>
      <c r="O119"/>
      <c r="P119"/>
      <c r="Q119" s="48"/>
      <c r="R119" s="48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16"/>
      <c r="G120"/>
      <c r="H120"/>
      <c r="I120"/>
      <c r="J120"/>
      <c r="K120"/>
      <c r="L120"/>
      <c r="M120"/>
      <c r="N120"/>
      <c r="O120"/>
      <c r="P120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16"/>
      <c r="G121"/>
      <c r="H121"/>
      <c r="I121"/>
      <c r="J121"/>
      <c r="K121"/>
      <c r="L121"/>
      <c r="M121"/>
      <c r="N121"/>
      <c r="O121"/>
      <c r="P121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16"/>
      <c r="G122"/>
      <c r="H122"/>
      <c r="I122"/>
      <c r="J122"/>
      <c r="K122"/>
      <c r="L122"/>
      <c r="M122"/>
      <c r="N122"/>
      <c r="O122"/>
      <c r="P122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16"/>
      <c r="G123"/>
      <c r="H123"/>
      <c r="I123"/>
      <c r="J123"/>
      <c r="K123"/>
      <c r="L123"/>
      <c r="M123"/>
      <c r="N123"/>
      <c r="O123"/>
      <c r="P123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16"/>
      <c r="G124"/>
      <c r="H124"/>
      <c r="I124"/>
      <c r="J124"/>
      <c r="K124"/>
      <c r="L124"/>
      <c r="M124"/>
      <c r="N124"/>
      <c r="O124"/>
      <c r="P124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16"/>
      <c r="G125"/>
      <c r="H125"/>
      <c r="I125"/>
      <c r="J125"/>
      <c r="K125"/>
      <c r="L125"/>
      <c r="M125"/>
      <c r="N125"/>
      <c r="O125"/>
      <c r="P125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16"/>
      <c r="G126"/>
      <c r="H126"/>
      <c r="I126"/>
      <c r="J126"/>
      <c r="K126"/>
      <c r="L126"/>
      <c r="M126"/>
      <c r="N126"/>
      <c r="O126"/>
      <c r="P126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16"/>
      <c r="G127"/>
      <c r="H127"/>
      <c r="I127"/>
      <c r="J127"/>
      <c r="K127"/>
      <c r="L127"/>
      <c r="M127"/>
      <c r="N127"/>
      <c r="O127"/>
      <c r="P127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16"/>
      <c r="G128"/>
      <c r="H128"/>
      <c r="I128"/>
      <c r="J128"/>
      <c r="K128"/>
      <c r="L128"/>
      <c r="M128"/>
      <c r="N128"/>
      <c r="O128"/>
      <c r="P12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16"/>
      <c r="G129"/>
      <c r="H129"/>
      <c r="I129"/>
      <c r="J129"/>
      <c r="K129"/>
      <c r="L129"/>
      <c r="M129"/>
      <c r="N129"/>
      <c r="O129"/>
      <c r="P129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16"/>
      <c r="G130"/>
      <c r="H130"/>
      <c r="I130"/>
      <c r="J130"/>
      <c r="K130"/>
      <c r="L130"/>
      <c r="M130"/>
      <c r="N130"/>
      <c r="O130"/>
      <c r="P130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16"/>
      <c r="G131"/>
      <c r="H131"/>
      <c r="I131"/>
      <c r="J131"/>
      <c r="K131"/>
      <c r="L131"/>
      <c r="M131"/>
      <c r="N131"/>
      <c r="O131"/>
      <c r="P131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16"/>
      <c r="G132"/>
      <c r="H132"/>
      <c r="I132"/>
      <c r="J132"/>
      <c r="K132"/>
      <c r="L132"/>
      <c r="M132"/>
      <c r="N132"/>
      <c r="O132"/>
      <c r="P132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16"/>
      <c r="G133"/>
      <c r="H133"/>
      <c r="I133"/>
      <c r="J133"/>
      <c r="K133"/>
      <c r="L133"/>
      <c r="M133"/>
      <c r="N133"/>
      <c r="O133"/>
      <c r="P133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16"/>
      <c r="G134"/>
      <c r="H134"/>
      <c r="I134"/>
      <c r="J134"/>
      <c r="K134"/>
      <c r="L134"/>
      <c r="M134"/>
      <c r="N134"/>
      <c r="O134"/>
      <c r="P134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16"/>
      <c r="G135"/>
      <c r="H135"/>
      <c r="I135"/>
      <c r="J135"/>
      <c r="K135"/>
      <c r="L135"/>
      <c r="M135"/>
      <c r="N135"/>
      <c r="O135"/>
      <c r="P135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16"/>
      <c r="G136"/>
      <c r="H136"/>
      <c r="I136"/>
      <c r="J136"/>
      <c r="K136"/>
      <c r="L136"/>
      <c r="M136"/>
      <c r="N136"/>
      <c r="O136"/>
      <c r="P136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16"/>
      <c r="G137"/>
      <c r="H137"/>
      <c r="I137"/>
      <c r="J137"/>
      <c r="K137"/>
      <c r="L137"/>
      <c r="M137"/>
      <c r="N137"/>
      <c r="O137"/>
      <c r="P137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16"/>
      <c r="G138"/>
      <c r="H138"/>
      <c r="I138"/>
      <c r="J138"/>
      <c r="K138"/>
      <c r="L138"/>
      <c r="M138"/>
      <c r="N138"/>
      <c r="O138"/>
      <c r="P13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16"/>
      <c r="G139"/>
      <c r="H139"/>
      <c r="I139"/>
      <c r="J139"/>
      <c r="K139"/>
      <c r="L139"/>
      <c r="M139"/>
      <c r="N139"/>
      <c r="O139"/>
      <c r="P139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16"/>
      <c r="G140"/>
      <c r="H140"/>
      <c r="I140"/>
      <c r="J140"/>
      <c r="K140"/>
      <c r="L140"/>
      <c r="M140"/>
      <c r="N140"/>
      <c r="O140"/>
      <c r="P140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16"/>
      <c r="G141"/>
      <c r="H141"/>
      <c r="I141"/>
      <c r="J141"/>
      <c r="K141"/>
      <c r="L141"/>
      <c r="M141"/>
      <c r="N141"/>
      <c r="O141"/>
      <c r="P141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16"/>
      <c r="G142"/>
      <c r="H142"/>
      <c r="I142"/>
      <c r="J142"/>
      <c r="K142"/>
      <c r="L142"/>
      <c r="M142"/>
      <c r="N142"/>
      <c r="O142"/>
      <c r="P142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16"/>
      <c r="G143"/>
      <c r="H143"/>
      <c r="I143"/>
      <c r="J143"/>
      <c r="K143"/>
      <c r="L143"/>
      <c r="M143"/>
      <c r="N143"/>
      <c r="O143"/>
      <c r="P143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16"/>
      <c r="G144"/>
      <c r="H144"/>
      <c r="I144"/>
      <c r="J144"/>
      <c r="K144"/>
      <c r="L144"/>
      <c r="M144"/>
      <c r="N144"/>
      <c r="O144"/>
      <c r="P144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16"/>
      <c r="G145"/>
      <c r="H145"/>
      <c r="I145"/>
      <c r="J145"/>
      <c r="K145"/>
      <c r="L145"/>
      <c r="M145"/>
      <c r="N145"/>
      <c r="O145"/>
      <c r="P145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16"/>
      <c r="G146"/>
      <c r="H146"/>
      <c r="I146"/>
      <c r="J146"/>
      <c r="K146"/>
      <c r="L146"/>
      <c r="M146"/>
      <c r="N146"/>
      <c r="O146"/>
      <c r="P146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16"/>
      <c r="G147"/>
      <c r="H147"/>
      <c r="I147"/>
      <c r="J147"/>
      <c r="K147"/>
      <c r="L147"/>
      <c r="M147"/>
      <c r="N147"/>
      <c r="O147"/>
      <c r="P147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16"/>
      <c r="G148"/>
      <c r="H148"/>
      <c r="I148"/>
      <c r="J148"/>
      <c r="K148"/>
      <c r="L148"/>
      <c r="M148"/>
      <c r="N148"/>
      <c r="O148"/>
      <c r="P1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16"/>
      <c r="G149"/>
      <c r="H149"/>
      <c r="I149"/>
      <c r="J149"/>
      <c r="K149"/>
      <c r="L149"/>
      <c r="M149"/>
      <c r="N149"/>
      <c r="O149"/>
      <c r="P149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16"/>
      <c r="G150"/>
      <c r="H150"/>
      <c r="I150"/>
      <c r="J150"/>
      <c r="K150"/>
      <c r="L150"/>
      <c r="M150"/>
      <c r="N150"/>
      <c r="O150"/>
      <c r="P150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16"/>
      <c r="G151"/>
      <c r="H151"/>
      <c r="I151"/>
      <c r="J151"/>
      <c r="K151"/>
      <c r="L151"/>
      <c r="M151"/>
      <c r="N151"/>
      <c r="O151"/>
      <c r="P151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16"/>
      <c r="G152"/>
      <c r="H152"/>
      <c r="I152"/>
      <c r="J152"/>
      <c r="K152"/>
      <c r="L152"/>
      <c r="M152"/>
      <c r="N152"/>
      <c r="O152"/>
      <c r="P152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16"/>
      <c r="G153"/>
      <c r="H153"/>
      <c r="I153"/>
      <c r="J153"/>
      <c r="K153"/>
      <c r="L153"/>
      <c r="M153"/>
      <c r="N153"/>
      <c r="O153"/>
      <c r="P153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16"/>
      <c r="G154"/>
      <c r="H154"/>
      <c r="I154"/>
      <c r="J154"/>
      <c r="K154"/>
      <c r="L154"/>
      <c r="M154"/>
      <c r="N154"/>
      <c r="O154"/>
      <c r="P154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16"/>
      <c r="G155"/>
      <c r="H155"/>
      <c r="I155"/>
      <c r="J155"/>
      <c r="K155"/>
      <c r="L155"/>
      <c r="M155"/>
      <c r="N155"/>
      <c r="O155"/>
      <c r="P155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16"/>
      <c r="G156"/>
      <c r="H156"/>
      <c r="I156"/>
      <c r="J156"/>
      <c r="K156"/>
      <c r="L156"/>
      <c r="M156"/>
      <c r="N156"/>
      <c r="O156"/>
      <c r="P156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16"/>
      <c r="G157"/>
      <c r="H157"/>
      <c r="I157"/>
      <c r="J157"/>
      <c r="K157"/>
      <c r="L157"/>
      <c r="M157"/>
      <c r="N157"/>
      <c r="O157"/>
      <c r="P157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16"/>
      <c r="G158"/>
      <c r="H158"/>
      <c r="I158"/>
      <c r="J158"/>
      <c r="K158"/>
      <c r="L158"/>
      <c r="M158"/>
      <c r="N158"/>
      <c r="O158"/>
      <c r="P15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16"/>
      <c r="G159"/>
      <c r="H159"/>
      <c r="I159"/>
      <c r="J159"/>
      <c r="K159"/>
      <c r="L159"/>
      <c r="M159"/>
      <c r="N159"/>
      <c r="O159"/>
      <c r="P159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16"/>
      <c r="G160"/>
      <c r="H160"/>
      <c r="I160"/>
      <c r="J160"/>
      <c r="K160"/>
      <c r="L160"/>
      <c r="M160"/>
      <c r="N160"/>
      <c r="O160"/>
      <c r="P160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16"/>
      <c r="G161"/>
      <c r="H161"/>
      <c r="I161"/>
      <c r="J161"/>
      <c r="K161"/>
      <c r="L161"/>
      <c r="M161"/>
      <c r="N161"/>
      <c r="O161"/>
      <c r="P161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16"/>
      <c r="G162"/>
      <c r="H162"/>
      <c r="I162"/>
      <c r="J162"/>
      <c r="K162"/>
      <c r="L162"/>
      <c r="M162"/>
      <c r="N162"/>
      <c r="O162"/>
      <c r="P162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16"/>
      <c r="G163"/>
      <c r="H163"/>
      <c r="I163"/>
      <c r="J163"/>
      <c r="K163"/>
      <c r="L163"/>
      <c r="M163"/>
      <c r="N163"/>
      <c r="O163"/>
      <c r="P163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16"/>
      <c r="G164"/>
      <c r="H164"/>
      <c r="I164"/>
      <c r="J164"/>
      <c r="K164"/>
      <c r="L164"/>
      <c r="M164"/>
      <c r="N164"/>
      <c r="O164"/>
      <c r="P164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16"/>
      <c r="G165"/>
      <c r="H165"/>
      <c r="I165"/>
      <c r="J165"/>
      <c r="K165"/>
      <c r="L165"/>
      <c r="M165"/>
      <c r="N165"/>
      <c r="O165"/>
      <c r="P165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16"/>
      <c r="G166"/>
      <c r="H166"/>
      <c r="I166"/>
      <c r="J166"/>
      <c r="K166"/>
      <c r="L166"/>
      <c r="M166"/>
      <c r="N166"/>
      <c r="O166"/>
      <c r="P166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16"/>
      <c r="G167"/>
      <c r="H167"/>
      <c r="I167"/>
      <c r="J167"/>
      <c r="K167"/>
      <c r="L167"/>
      <c r="M167"/>
      <c r="N167"/>
      <c r="O167"/>
      <c r="P167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16"/>
      <c r="G168"/>
      <c r="H168"/>
      <c r="I168"/>
      <c r="J168"/>
      <c r="K168"/>
      <c r="L168"/>
      <c r="M168"/>
      <c r="N168"/>
      <c r="O168"/>
      <c r="P16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16"/>
      <c r="G169"/>
      <c r="H169"/>
      <c r="I169"/>
      <c r="J169"/>
      <c r="K169"/>
      <c r="L169"/>
      <c r="M169"/>
      <c r="N169"/>
      <c r="O169"/>
      <c r="P169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16"/>
      <c r="G170"/>
      <c r="H170"/>
      <c r="I170"/>
      <c r="J170"/>
      <c r="K170"/>
      <c r="L170"/>
      <c r="M170"/>
      <c r="N170"/>
      <c r="O170"/>
      <c r="P170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16"/>
      <c r="G171"/>
      <c r="H171"/>
      <c r="I171"/>
      <c r="J171"/>
      <c r="K171"/>
      <c r="L171"/>
      <c r="M171"/>
      <c r="N171"/>
      <c r="O171"/>
      <c r="P171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16"/>
      <c r="G172"/>
      <c r="H172"/>
      <c r="I172"/>
      <c r="J172"/>
      <c r="K172"/>
      <c r="L172"/>
      <c r="M172"/>
      <c r="N172"/>
      <c r="O172"/>
      <c r="P172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16"/>
      <c r="G173"/>
      <c r="H173"/>
      <c r="I173"/>
      <c r="J173"/>
      <c r="K173"/>
      <c r="L173"/>
      <c r="M173"/>
      <c r="N173"/>
      <c r="O173"/>
      <c r="P173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16"/>
      <c r="G174"/>
      <c r="H174"/>
      <c r="I174"/>
      <c r="J174"/>
      <c r="K174"/>
      <c r="L174"/>
      <c r="M174"/>
      <c r="N174"/>
      <c r="O174"/>
      <c r="P174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16"/>
      <c r="G175"/>
      <c r="H175"/>
      <c r="I175"/>
      <c r="J175"/>
      <c r="K175"/>
      <c r="L175"/>
      <c r="M175"/>
      <c r="N175"/>
      <c r="O175"/>
      <c r="P175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16"/>
      <c r="G176"/>
      <c r="H176"/>
      <c r="I176"/>
      <c r="J176"/>
      <c r="K176"/>
      <c r="L176"/>
      <c r="M176"/>
      <c r="N176"/>
      <c r="O176"/>
      <c r="P176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16"/>
      <c r="G177"/>
      <c r="H177"/>
      <c r="I177"/>
      <c r="J177"/>
      <c r="K177"/>
      <c r="L177"/>
      <c r="M177"/>
      <c r="N177"/>
      <c r="O177"/>
      <c r="P177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16"/>
      <c r="G178"/>
      <c r="H178"/>
      <c r="I178"/>
      <c r="J178"/>
      <c r="K178"/>
      <c r="L178"/>
      <c r="M178"/>
      <c r="N178"/>
      <c r="O178"/>
      <c r="P17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16"/>
      <c r="G179"/>
      <c r="H179"/>
      <c r="I179"/>
      <c r="J179"/>
      <c r="K179"/>
      <c r="L179"/>
      <c r="M179"/>
      <c r="N179"/>
      <c r="O179"/>
      <c r="P179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16"/>
      <c r="G180"/>
      <c r="H180"/>
      <c r="I180"/>
      <c r="J180"/>
      <c r="K180"/>
      <c r="L180"/>
      <c r="M180"/>
      <c r="N180"/>
      <c r="O180"/>
      <c r="P180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16"/>
      <c r="G181"/>
      <c r="H181"/>
      <c r="I181"/>
      <c r="J181"/>
      <c r="K181"/>
      <c r="L181"/>
      <c r="M181"/>
      <c r="N181"/>
      <c r="O181"/>
      <c r="P181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16"/>
      <c r="G182"/>
      <c r="H182"/>
      <c r="I182"/>
      <c r="J182"/>
      <c r="K182"/>
      <c r="L182"/>
      <c r="M182"/>
      <c r="N182"/>
      <c r="O182"/>
      <c r="P182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16"/>
      <c r="G183"/>
      <c r="H183"/>
      <c r="I183"/>
      <c r="J183"/>
      <c r="K183"/>
      <c r="L183"/>
      <c r="M183"/>
      <c r="N183"/>
      <c r="O183"/>
      <c r="P183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16"/>
      <c r="G184"/>
      <c r="H184"/>
      <c r="I184"/>
      <c r="J184"/>
      <c r="K184"/>
      <c r="L184"/>
      <c r="M184"/>
      <c r="N184"/>
      <c r="O184"/>
      <c r="P184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16"/>
      <c r="G185"/>
      <c r="H185"/>
      <c r="I185"/>
      <c r="J185"/>
      <c r="K185"/>
      <c r="L185"/>
      <c r="M185"/>
      <c r="N185"/>
      <c r="O185"/>
      <c r="P185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16"/>
      <c r="G186"/>
      <c r="H186"/>
      <c r="I186"/>
      <c r="J186"/>
      <c r="K186"/>
      <c r="L186"/>
      <c r="M186"/>
      <c r="N186"/>
      <c r="O186"/>
      <c r="P186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16"/>
      <c r="G187"/>
      <c r="H187"/>
      <c r="I187"/>
      <c r="J187"/>
      <c r="K187"/>
      <c r="L187"/>
      <c r="M187"/>
      <c r="N187"/>
      <c r="O187"/>
      <c r="P187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16"/>
      <c r="G188"/>
      <c r="H188"/>
      <c r="I188"/>
      <c r="J188"/>
      <c r="K188"/>
      <c r="L188"/>
      <c r="M188"/>
      <c r="N188"/>
      <c r="O188"/>
      <c r="P18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16"/>
      <c r="G189"/>
      <c r="H189"/>
      <c r="I189"/>
      <c r="J189"/>
      <c r="K189"/>
      <c r="L189"/>
      <c r="M189"/>
      <c r="N189"/>
      <c r="O189"/>
      <c r="P189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16"/>
      <c r="G190"/>
      <c r="H190"/>
      <c r="I190"/>
      <c r="J190"/>
      <c r="K190"/>
      <c r="L190"/>
      <c r="M190"/>
      <c r="N190"/>
      <c r="O190"/>
      <c r="P190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16"/>
      <c r="G191"/>
      <c r="H191"/>
      <c r="I191"/>
      <c r="J191"/>
      <c r="K191"/>
      <c r="L191"/>
      <c r="M191"/>
      <c r="N191"/>
      <c r="O191"/>
      <c r="P191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16"/>
      <c r="G192"/>
      <c r="H192"/>
      <c r="I192"/>
      <c r="J192"/>
      <c r="K192"/>
      <c r="L192"/>
      <c r="M192"/>
      <c r="N192"/>
      <c r="O192"/>
      <c r="P192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16"/>
      <c r="G193"/>
      <c r="H193"/>
      <c r="I193"/>
      <c r="J193"/>
      <c r="K193"/>
      <c r="L193"/>
      <c r="M193"/>
      <c r="N193"/>
      <c r="O193"/>
      <c r="P193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16"/>
      <c r="G194"/>
      <c r="H194"/>
      <c r="I194"/>
      <c r="J194"/>
      <c r="K194"/>
      <c r="L194"/>
      <c r="M194"/>
      <c r="N194"/>
      <c r="O194"/>
      <c r="P194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16"/>
      <c r="G195"/>
      <c r="H195"/>
      <c r="I195"/>
      <c r="J195"/>
      <c r="K195"/>
      <c r="L195"/>
      <c r="M195"/>
      <c r="N195"/>
      <c r="O195"/>
      <c r="P195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16"/>
      <c r="G196"/>
      <c r="H196"/>
      <c r="I196"/>
      <c r="J196"/>
      <c r="K196"/>
      <c r="L196"/>
      <c r="M196"/>
      <c r="N196"/>
      <c r="O196"/>
      <c r="P196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16"/>
      <c r="G197"/>
      <c r="H197"/>
      <c r="I197"/>
      <c r="J197"/>
      <c r="K197"/>
      <c r="L197"/>
      <c r="M197"/>
      <c r="N197"/>
      <c r="O197"/>
      <c r="P197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16"/>
      <c r="G198"/>
      <c r="H198"/>
      <c r="I198"/>
      <c r="J198"/>
      <c r="K198"/>
      <c r="L198"/>
      <c r="M198"/>
      <c r="N198"/>
      <c r="O198"/>
      <c r="P19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16"/>
      <c r="G199"/>
      <c r="H199"/>
      <c r="I199"/>
      <c r="J199"/>
      <c r="K199"/>
      <c r="L199"/>
      <c r="M199"/>
      <c r="N199"/>
      <c r="O199"/>
      <c r="P199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16"/>
      <c r="G200"/>
      <c r="H200"/>
      <c r="I200"/>
      <c r="J200"/>
      <c r="K200"/>
      <c r="L200"/>
      <c r="M200"/>
      <c r="N200"/>
      <c r="O200"/>
      <c r="P200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16"/>
      <c r="G201"/>
      <c r="H201"/>
      <c r="I201"/>
      <c r="J201"/>
      <c r="K201"/>
      <c r="L201"/>
      <c r="M201"/>
      <c r="N201"/>
      <c r="O201"/>
      <c r="P201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16"/>
      <c r="G202"/>
      <c r="H202"/>
      <c r="I202"/>
      <c r="J202"/>
      <c r="K202"/>
      <c r="L202"/>
      <c r="M202"/>
      <c r="N202"/>
      <c r="O202"/>
      <c r="P202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16"/>
      <c r="G203"/>
      <c r="H203"/>
      <c r="I203"/>
      <c r="J203"/>
      <c r="K203"/>
      <c r="L203"/>
      <c r="M203"/>
      <c r="N203"/>
      <c r="O203"/>
      <c r="P203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16"/>
      <c r="G204"/>
      <c r="H204"/>
      <c r="I204"/>
      <c r="J204"/>
      <c r="K204"/>
      <c r="L204"/>
      <c r="M204"/>
      <c r="N204"/>
      <c r="O204"/>
      <c r="P204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16"/>
      <c r="G205"/>
      <c r="H205"/>
      <c r="I205"/>
      <c r="J205"/>
      <c r="K205"/>
      <c r="L205"/>
      <c r="M205"/>
      <c r="N205"/>
      <c r="O205"/>
      <c r="P205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16"/>
      <c r="G206"/>
      <c r="H206"/>
      <c r="I206"/>
      <c r="J206"/>
      <c r="K206"/>
      <c r="L206"/>
      <c r="M206"/>
      <c r="N206"/>
      <c r="O206"/>
      <c r="P206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16"/>
      <c r="G207"/>
      <c r="H207"/>
      <c r="I207"/>
      <c r="J207"/>
      <c r="K207"/>
      <c r="L207"/>
      <c r="M207"/>
      <c r="N207"/>
      <c r="O207"/>
      <c r="P207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16"/>
      <c r="G208"/>
      <c r="H208"/>
      <c r="I208"/>
      <c r="J208"/>
      <c r="K208"/>
      <c r="L208"/>
      <c r="M208"/>
      <c r="N208"/>
      <c r="O208"/>
      <c r="P20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16"/>
      <c r="G209"/>
      <c r="H209"/>
      <c r="I209"/>
      <c r="J209"/>
      <c r="K209"/>
      <c r="L209"/>
      <c r="M209"/>
      <c r="N209"/>
      <c r="O209"/>
      <c r="P209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16"/>
      <c r="G210"/>
      <c r="H210"/>
      <c r="I210"/>
      <c r="J210"/>
      <c r="K210"/>
      <c r="L210"/>
      <c r="M210"/>
      <c r="N210"/>
      <c r="O210"/>
      <c r="P210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16"/>
      <c r="G211"/>
      <c r="H211"/>
      <c r="I211"/>
      <c r="J211"/>
      <c r="K211"/>
      <c r="L211"/>
      <c r="M211"/>
      <c r="N211"/>
      <c r="O211"/>
      <c r="P211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16"/>
      <c r="G212"/>
      <c r="H212"/>
      <c r="I212"/>
      <c r="J212"/>
      <c r="K212"/>
      <c r="L212"/>
      <c r="M212"/>
      <c r="N212"/>
      <c r="O212"/>
      <c r="P212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16"/>
      <c r="G213"/>
      <c r="H213"/>
      <c r="I213"/>
      <c r="J213"/>
      <c r="K213"/>
      <c r="L213"/>
      <c r="M213"/>
      <c r="N213"/>
      <c r="O213"/>
      <c r="P213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16"/>
      <c r="G214"/>
      <c r="H214"/>
      <c r="I214"/>
      <c r="J214"/>
      <c r="K214"/>
      <c r="L214"/>
      <c r="M214"/>
      <c r="N214"/>
      <c r="O214"/>
      <c r="P214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16"/>
      <c r="G215"/>
      <c r="H215"/>
      <c r="I215"/>
      <c r="J215"/>
      <c r="K215"/>
      <c r="L215"/>
      <c r="M215"/>
      <c r="N215"/>
      <c r="O215"/>
      <c r="P215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16"/>
      <c r="G216"/>
      <c r="H216"/>
      <c r="I216"/>
      <c r="J216"/>
      <c r="K216"/>
      <c r="L216"/>
      <c r="M216"/>
      <c r="N216"/>
      <c r="O216"/>
      <c r="P216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16"/>
      <c r="G217"/>
      <c r="H217"/>
      <c r="I217"/>
      <c r="J217"/>
      <c r="K217"/>
      <c r="L217"/>
      <c r="M217"/>
      <c r="N217"/>
      <c r="O217"/>
      <c r="P217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16"/>
      <c r="G218"/>
      <c r="H218"/>
      <c r="I218"/>
      <c r="J218"/>
      <c r="K218"/>
      <c r="L218"/>
      <c r="M218"/>
      <c r="N218"/>
      <c r="O218"/>
      <c r="P21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16"/>
      <c r="G219"/>
      <c r="H219"/>
      <c r="I219"/>
      <c r="J219"/>
      <c r="K219"/>
      <c r="L219"/>
      <c r="M219"/>
      <c r="N219"/>
      <c r="O219"/>
      <c r="P219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16"/>
      <c r="G220"/>
      <c r="H220"/>
      <c r="I220"/>
      <c r="J220"/>
      <c r="K220"/>
      <c r="L220"/>
      <c r="M220"/>
      <c r="N220"/>
      <c r="O220"/>
      <c r="P220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16"/>
      <c r="G221"/>
      <c r="H221"/>
      <c r="I221"/>
      <c r="J221"/>
      <c r="K221"/>
      <c r="L221"/>
      <c r="M221"/>
      <c r="N221"/>
      <c r="O221"/>
      <c r="P221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16"/>
      <c r="G222"/>
      <c r="H222"/>
      <c r="I222"/>
      <c r="J222"/>
      <c r="K222"/>
      <c r="L222"/>
      <c r="M222"/>
      <c r="N222"/>
      <c r="O222"/>
      <c r="P222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16"/>
      <c r="G223"/>
      <c r="H223"/>
      <c r="I223"/>
      <c r="J223"/>
      <c r="K223"/>
      <c r="L223"/>
      <c r="M223"/>
      <c r="N223"/>
      <c r="O223"/>
      <c r="P223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16"/>
      <c r="G224"/>
      <c r="H224"/>
      <c r="I224"/>
      <c r="J224"/>
      <c r="K224"/>
      <c r="L224"/>
      <c r="M224"/>
      <c r="N224"/>
      <c r="O224"/>
      <c r="P224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16"/>
      <c r="G225"/>
      <c r="H225"/>
      <c r="I225"/>
      <c r="J225"/>
      <c r="K225"/>
      <c r="L225"/>
      <c r="M225"/>
      <c r="N225"/>
      <c r="O225"/>
      <c r="P225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16"/>
      <c r="G226"/>
      <c r="H226"/>
      <c r="I226"/>
      <c r="J226"/>
      <c r="K226"/>
      <c r="L226"/>
      <c r="M226"/>
      <c r="N226"/>
      <c r="O226"/>
      <c r="P226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16"/>
      <c r="G227"/>
      <c r="H227"/>
      <c r="I227"/>
      <c r="J227"/>
      <c r="K227"/>
      <c r="L227"/>
      <c r="M227"/>
      <c r="N227"/>
      <c r="O227"/>
      <c r="P227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16"/>
      <c r="G228"/>
      <c r="H228"/>
      <c r="I228"/>
      <c r="J228"/>
      <c r="K228"/>
      <c r="L228"/>
      <c r="M228"/>
      <c r="N228"/>
      <c r="O228"/>
      <c r="P22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16"/>
      <c r="G229"/>
      <c r="H229"/>
      <c r="I229"/>
      <c r="J229"/>
      <c r="K229"/>
      <c r="L229"/>
      <c r="M229"/>
      <c r="N229"/>
      <c r="O229"/>
      <c r="P229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16"/>
      <c r="G230"/>
      <c r="H230"/>
      <c r="I230"/>
      <c r="J230"/>
      <c r="K230"/>
      <c r="L230"/>
      <c r="M230"/>
      <c r="N230"/>
      <c r="O230"/>
      <c r="P230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16"/>
      <c r="G231"/>
      <c r="H231"/>
      <c r="I231"/>
      <c r="J231"/>
      <c r="K231"/>
      <c r="L231"/>
      <c r="M231"/>
      <c r="N231"/>
      <c r="O231"/>
      <c r="P231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16"/>
      <c r="G232"/>
      <c r="H232"/>
      <c r="I232"/>
      <c r="J232"/>
      <c r="K232"/>
      <c r="L232"/>
      <c r="M232"/>
      <c r="N232"/>
      <c r="O232"/>
      <c r="P232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16"/>
      <c r="G233"/>
      <c r="H233"/>
      <c r="I233"/>
      <c r="J233"/>
      <c r="K233"/>
      <c r="L233"/>
      <c r="M233"/>
      <c r="N233"/>
      <c r="O233"/>
      <c r="P233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16"/>
      <c r="G234"/>
      <c r="H234"/>
      <c r="I234"/>
      <c r="J234"/>
      <c r="K234"/>
      <c r="L234"/>
      <c r="M234"/>
      <c r="N234"/>
      <c r="O234"/>
      <c r="P234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16"/>
      <c r="G235"/>
      <c r="H235"/>
      <c r="I235"/>
      <c r="J235"/>
      <c r="K235"/>
      <c r="L235"/>
      <c r="M235"/>
      <c r="N235"/>
      <c r="O235"/>
      <c r="P235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16"/>
      <c r="G236"/>
      <c r="H236"/>
      <c r="I236"/>
      <c r="J236"/>
      <c r="K236"/>
      <c r="L236"/>
      <c r="M236"/>
      <c r="N236"/>
      <c r="O236"/>
      <c r="P236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16"/>
      <c r="G237"/>
      <c r="H237"/>
      <c r="I237"/>
      <c r="J237"/>
      <c r="K237"/>
      <c r="L237"/>
      <c r="M237"/>
      <c r="N237"/>
      <c r="O237"/>
      <c r="P237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16"/>
      <c r="G238"/>
      <c r="H238"/>
      <c r="I238"/>
      <c r="J238"/>
      <c r="K238"/>
      <c r="L238"/>
      <c r="M238"/>
      <c r="N238"/>
      <c r="O238"/>
      <c r="P23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16"/>
      <c r="G239"/>
      <c r="H239"/>
      <c r="I239"/>
      <c r="J239"/>
      <c r="K239"/>
      <c r="L239"/>
      <c r="M239"/>
      <c r="N239"/>
      <c r="O239"/>
      <c r="P239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16"/>
      <c r="G240"/>
      <c r="H240"/>
      <c r="I240"/>
      <c r="J240"/>
      <c r="K240"/>
      <c r="L240"/>
      <c r="M240"/>
      <c r="N240"/>
      <c r="O240"/>
      <c r="P240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16"/>
      <c r="G241"/>
      <c r="H241"/>
      <c r="I241"/>
      <c r="J241"/>
      <c r="K241"/>
      <c r="L241"/>
      <c r="M241"/>
      <c r="N241"/>
      <c r="O241"/>
      <c r="P241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16"/>
      <c r="G242"/>
      <c r="H242"/>
      <c r="I242"/>
      <c r="J242"/>
      <c r="K242"/>
      <c r="L242"/>
      <c r="M242"/>
      <c r="N242"/>
      <c r="O242"/>
      <c r="P242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16"/>
      <c r="G243"/>
      <c r="H243"/>
      <c r="I243"/>
      <c r="J243"/>
      <c r="K243"/>
      <c r="L243"/>
      <c r="M243"/>
      <c r="N243"/>
      <c r="O243"/>
      <c r="P243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16"/>
      <c r="G244"/>
      <c r="H244"/>
      <c r="I244"/>
      <c r="J244"/>
      <c r="K244"/>
      <c r="L244"/>
      <c r="M244"/>
      <c r="N244"/>
      <c r="O244"/>
      <c r="P244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16"/>
      <c r="G245"/>
      <c r="H245"/>
      <c r="I245"/>
      <c r="J245"/>
      <c r="K245"/>
      <c r="L245"/>
      <c r="M245"/>
      <c r="N245"/>
      <c r="O245"/>
      <c r="P245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16"/>
      <c r="G246"/>
      <c r="H246"/>
      <c r="I246"/>
      <c r="J246"/>
      <c r="K246"/>
      <c r="L246"/>
      <c r="M246"/>
      <c r="N246"/>
      <c r="O246"/>
      <c r="P246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16"/>
      <c r="G247"/>
      <c r="H247"/>
      <c r="I247"/>
      <c r="J247"/>
      <c r="K247"/>
      <c r="L247"/>
      <c r="M247"/>
      <c r="N247"/>
      <c r="O247"/>
      <c r="P247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16"/>
      <c r="G248"/>
      <c r="H248"/>
      <c r="I248"/>
      <c r="J248"/>
      <c r="K248"/>
      <c r="L248"/>
      <c r="M248"/>
      <c r="N248"/>
      <c r="O248"/>
      <c r="P2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16"/>
      <c r="G249"/>
      <c r="H249"/>
      <c r="I249"/>
      <c r="J249"/>
      <c r="K249"/>
      <c r="L249"/>
      <c r="M249"/>
      <c r="N249"/>
      <c r="O249"/>
      <c r="P249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16"/>
      <c r="G250"/>
      <c r="H250"/>
      <c r="I250"/>
      <c r="J250"/>
      <c r="K250"/>
      <c r="L250"/>
      <c r="M250"/>
      <c r="N250"/>
      <c r="O250"/>
      <c r="P250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16"/>
      <c r="G251"/>
      <c r="H251"/>
      <c r="I251"/>
      <c r="J251"/>
      <c r="K251"/>
      <c r="L251"/>
      <c r="M251"/>
      <c r="N251"/>
      <c r="O251"/>
      <c r="P251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16"/>
      <c r="G252"/>
      <c r="H252"/>
      <c r="I252"/>
      <c r="J252"/>
      <c r="K252"/>
      <c r="L252"/>
      <c r="M252"/>
      <c r="N252"/>
      <c r="O252"/>
      <c r="P252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16"/>
      <c r="G253"/>
      <c r="H253"/>
      <c r="I253"/>
      <c r="J253"/>
      <c r="K253"/>
      <c r="L253"/>
      <c r="M253"/>
      <c r="N253"/>
      <c r="O253"/>
      <c r="P253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16"/>
      <c r="G254"/>
      <c r="H254"/>
      <c r="I254"/>
      <c r="J254"/>
      <c r="K254"/>
      <c r="L254"/>
      <c r="M254"/>
      <c r="N254"/>
      <c r="O254"/>
      <c r="P254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16"/>
      <c r="G255"/>
      <c r="H255"/>
      <c r="I255"/>
      <c r="J255"/>
      <c r="K255"/>
      <c r="L255"/>
      <c r="M255"/>
      <c r="N255"/>
      <c r="O255"/>
      <c r="P255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16"/>
      <c r="G256"/>
      <c r="H256"/>
      <c r="I256"/>
      <c r="J256"/>
      <c r="K256"/>
      <c r="L256"/>
      <c r="M256"/>
      <c r="N256"/>
      <c r="O256"/>
      <c r="P256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16"/>
      <c r="G257"/>
      <c r="H257"/>
      <c r="I257"/>
      <c r="J257"/>
      <c r="K257"/>
      <c r="L257"/>
      <c r="M257"/>
      <c r="N257"/>
      <c r="O257"/>
      <c r="P257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16"/>
      <c r="G258"/>
      <c r="H258"/>
      <c r="I258"/>
      <c r="J258"/>
      <c r="K258"/>
      <c r="L258"/>
      <c r="M258"/>
      <c r="N258"/>
      <c r="O258"/>
      <c r="P25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16"/>
      <c r="G259"/>
      <c r="H259"/>
      <c r="I259"/>
      <c r="J259"/>
      <c r="K259"/>
      <c r="L259"/>
      <c r="M259"/>
      <c r="N259"/>
      <c r="O259"/>
      <c r="P259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16"/>
      <c r="G260"/>
      <c r="H260"/>
      <c r="I260"/>
      <c r="J260"/>
      <c r="K260"/>
      <c r="L260"/>
      <c r="M260"/>
      <c r="N260"/>
      <c r="O260"/>
      <c r="P260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16"/>
      <c r="G261"/>
      <c r="H261"/>
      <c r="I261"/>
      <c r="J261"/>
      <c r="K261"/>
      <c r="L261"/>
      <c r="M261"/>
      <c r="N261"/>
      <c r="O261"/>
      <c r="P261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16"/>
      <c r="G262"/>
      <c r="H262"/>
      <c r="I262"/>
      <c r="J262"/>
      <c r="K262"/>
      <c r="L262"/>
      <c r="M262"/>
      <c r="N262"/>
      <c r="O262"/>
      <c r="P262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16"/>
      <c r="G263"/>
      <c r="H263"/>
      <c r="I263"/>
      <c r="J263"/>
      <c r="K263"/>
      <c r="L263"/>
      <c r="M263"/>
      <c r="N263"/>
      <c r="O263"/>
      <c r="P263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16"/>
      <c r="G264"/>
      <c r="H264"/>
      <c r="I264"/>
      <c r="J264"/>
      <c r="K264"/>
      <c r="L264"/>
      <c r="M264"/>
      <c r="N264"/>
      <c r="O264"/>
      <c r="P264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16"/>
      <c r="G265"/>
      <c r="H265"/>
      <c r="I265"/>
      <c r="J265"/>
      <c r="K265"/>
      <c r="L265"/>
      <c r="M265"/>
      <c r="N265"/>
      <c r="O265"/>
      <c r="P265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16"/>
      <c r="G266"/>
      <c r="H266"/>
      <c r="I266"/>
      <c r="J266"/>
      <c r="K266"/>
      <c r="L266"/>
      <c r="M266"/>
      <c r="N266"/>
      <c r="O266"/>
      <c r="P266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16"/>
      <c r="G267"/>
      <c r="H267"/>
      <c r="I267"/>
      <c r="J267"/>
      <c r="K267"/>
      <c r="L267"/>
      <c r="M267"/>
      <c r="N267"/>
      <c r="O267"/>
      <c r="P267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16"/>
      <c r="G268"/>
      <c r="H268"/>
      <c r="I268"/>
      <c r="J268"/>
      <c r="K268"/>
      <c r="L268"/>
      <c r="M268"/>
      <c r="N268"/>
      <c r="O268"/>
      <c r="P26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16"/>
      <c r="G269"/>
      <c r="H269"/>
      <c r="I269"/>
      <c r="J269"/>
      <c r="K269"/>
      <c r="L269"/>
      <c r="M269"/>
      <c r="N269"/>
      <c r="O269"/>
      <c r="P269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16"/>
      <c r="G270"/>
      <c r="H270"/>
      <c r="I270"/>
      <c r="J270"/>
      <c r="K270"/>
      <c r="L270"/>
      <c r="M270"/>
      <c r="N270"/>
      <c r="O270"/>
      <c r="P270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16"/>
      <c r="G271"/>
      <c r="H271"/>
      <c r="I271"/>
      <c r="J271"/>
      <c r="K271"/>
      <c r="L271"/>
      <c r="M271"/>
      <c r="N271"/>
      <c r="O271"/>
      <c r="P271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16"/>
      <c r="G272"/>
      <c r="H272"/>
      <c r="I272"/>
      <c r="J272"/>
      <c r="K272"/>
      <c r="L272"/>
      <c r="M272"/>
      <c r="N272"/>
      <c r="O272"/>
      <c r="P272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16"/>
      <c r="G273"/>
      <c r="H273"/>
      <c r="I273"/>
      <c r="J273"/>
      <c r="K273"/>
      <c r="L273"/>
      <c r="M273"/>
      <c r="N273"/>
      <c r="O273"/>
      <c r="P273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16"/>
      <c r="G274"/>
      <c r="H274"/>
      <c r="I274"/>
      <c r="J274"/>
      <c r="K274"/>
      <c r="L274"/>
      <c r="M274"/>
      <c r="N274"/>
      <c r="O274"/>
      <c r="P274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16"/>
      <c r="G275"/>
      <c r="H275"/>
      <c r="I275"/>
      <c r="J275"/>
      <c r="K275"/>
      <c r="L275"/>
      <c r="M275"/>
      <c r="N275"/>
      <c r="O275"/>
      <c r="P275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16"/>
      <c r="G276"/>
      <c r="H276"/>
      <c r="I276"/>
      <c r="J276"/>
      <c r="K276"/>
      <c r="L276"/>
      <c r="M276"/>
      <c r="N276"/>
      <c r="O276"/>
      <c r="P276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16"/>
      <c r="G277"/>
      <c r="H277"/>
      <c r="I277"/>
      <c r="J277"/>
      <c r="K277"/>
      <c r="L277"/>
      <c r="M277"/>
      <c r="N277"/>
      <c r="O277"/>
      <c r="P277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16"/>
      <c r="G278"/>
      <c r="H278"/>
      <c r="I278"/>
      <c r="J278"/>
      <c r="K278"/>
      <c r="L278"/>
      <c r="M278"/>
      <c r="N278"/>
      <c r="O278"/>
      <c r="P27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16"/>
      <c r="G279"/>
      <c r="H279"/>
      <c r="I279"/>
      <c r="J279"/>
      <c r="K279"/>
      <c r="L279"/>
      <c r="M279"/>
      <c r="N279"/>
      <c r="O279"/>
      <c r="P279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16"/>
      <c r="G280"/>
      <c r="H280"/>
      <c r="I280"/>
      <c r="J280"/>
      <c r="K280"/>
      <c r="L280"/>
      <c r="M280"/>
      <c r="N280"/>
      <c r="O280"/>
      <c r="P280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16"/>
      <c r="G281"/>
      <c r="H281"/>
      <c r="I281"/>
      <c r="J281"/>
      <c r="K281"/>
      <c r="L281"/>
      <c r="M281"/>
      <c r="N281"/>
      <c r="O281"/>
      <c r="P281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16"/>
      <c r="G282"/>
      <c r="H282"/>
      <c r="I282"/>
      <c r="J282"/>
      <c r="K282"/>
      <c r="L282"/>
      <c r="M282"/>
      <c r="N282"/>
      <c r="O282"/>
      <c r="P282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16"/>
      <c r="G283"/>
      <c r="H283"/>
      <c r="I283"/>
      <c r="J283"/>
      <c r="K283"/>
      <c r="L283"/>
      <c r="M283"/>
      <c r="N283"/>
      <c r="O283"/>
      <c r="P283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16"/>
      <c r="G284"/>
      <c r="H284"/>
      <c r="I284"/>
      <c r="J284"/>
      <c r="K284"/>
      <c r="L284"/>
      <c r="M284"/>
      <c r="N284"/>
      <c r="O284"/>
      <c r="P284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16"/>
      <c r="G285"/>
      <c r="H285"/>
      <c r="I285"/>
      <c r="J285"/>
      <c r="K285"/>
      <c r="L285"/>
      <c r="M285"/>
      <c r="N285"/>
      <c r="O285"/>
      <c r="P285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16"/>
      <c r="G286"/>
      <c r="H286"/>
      <c r="I286"/>
      <c r="J286"/>
      <c r="K286"/>
      <c r="L286"/>
      <c r="M286"/>
      <c r="N286"/>
      <c r="O286"/>
      <c r="P286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16"/>
      <c r="G287"/>
      <c r="H287"/>
      <c r="I287"/>
      <c r="J287"/>
      <c r="K287"/>
      <c r="L287"/>
      <c r="M287"/>
      <c r="N287"/>
      <c r="O287"/>
      <c r="P287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16"/>
      <c r="G288"/>
      <c r="H288"/>
      <c r="I288"/>
      <c r="J288"/>
      <c r="K288"/>
      <c r="L288"/>
      <c r="M288"/>
      <c r="N288"/>
      <c r="O288"/>
      <c r="P28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16"/>
      <c r="G289"/>
      <c r="H289"/>
      <c r="I289"/>
      <c r="J289"/>
      <c r="K289"/>
      <c r="L289"/>
      <c r="M289"/>
      <c r="N289"/>
      <c r="O289"/>
      <c r="P289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16"/>
      <c r="G290"/>
      <c r="H290"/>
      <c r="I290"/>
      <c r="J290"/>
      <c r="K290"/>
      <c r="L290"/>
      <c r="M290"/>
      <c r="N290"/>
      <c r="O290"/>
      <c r="P290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16"/>
      <c r="G291"/>
      <c r="H291"/>
      <c r="I291"/>
      <c r="J291"/>
      <c r="K291"/>
      <c r="L291"/>
      <c r="M291"/>
      <c r="N291"/>
      <c r="O291"/>
      <c r="P291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16"/>
      <c r="G292"/>
      <c r="H292"/>
      <c r="I292"/>
      <c r="J292"/>
      <c r="K292"/>
      <c r="L292"/>
      <c r="M292"/>
      <c r="N292"/>
      <c r="O292"/>
      <c r="P292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16"/>
      <c r="G293"/>
      <c r="H293"/>
      <c r="I293"/>
      <c r="J293"/>
      <c r="K293"/>
      <c r="L293"/>
      <c r="M293"/>
      <c r="N293"/>
      <c r="O293"/>
      <c r="P293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16"/>
      <c r="G294"/>
      <c r="H294"/>
      <c r="I294"/>
      <c r="J294"/>
      <c r="K294"/>
      <c r="L294"/>
      <c r="M294"/>
      <c r="N294"/>
      <c r="O294"/>
      <c r="P294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16"/>
      <c r="G295"/>
      <c r="H295"/>
      <c r="I295"/>
      <c r="J295"/>
      <c r="K295"/>
      <c r="L295"/>
      <c r="M295"/>
      <c r="N295"/>
      <c r="O295"/>
      <c r="P295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16"/>
      <c r="G296"/>
      <c r="H296"/>
      <c r="I296"/>
      <c r="J296"/>
      <c r="K296"/>
      <c r="L296"/>
      <c r="M296"/>
      <c r="N296"/>
      <c r="O296"/>
      <c r="P296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16"/>
      <c r="G297"/>
      <c r="H297"/>
      <c r="I297"/>
      <c r="J297"/>
      <c r="K297"/>
      <c r="L297"/>
      <c r="M297"/>
      <c r="N297"/>
      <c r="O297"/>
      <c r="P297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16"/>
      <c r="G298"/>
      <c r="H298"/>
      <c r="I298"/>
      <c r="J298"/>
      <c r="K298"/>
      <c r="L298"/>
      <c r="M298"/>
      <c r="N298"/>
      <c r="O298"/>
      <c r="P29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16"/>
      <c r="G299"/>
      <c r="H299"/>
      <c r="I299"/>
      <c r="J299"/>
      <c r="K299"/>
      <c r="L299"/>
      <c r="M299"/>
      <c r="N299"/>
      <c r="O299"/>
      <c r="P299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16"/>
      <c r="G300"/>
      <c r="H300"/>
      <c r="I300"/>
      <c r="J300"/>
      <c r="K300"/>
      <c r="L300"/>
      <c r="M300"/>
      <c r="N300"/>
      <c r="O300"/>
      <c r="P300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16"/>
      <c r="G301"/>
      <c r="H301"/>
      <c r="I301"/>
      <c r="J301"/>
      <c r="K301"/>
      <c r="L301"/>
      <c r="M301"/>
      <c r="N301"/>
      <c r="O301"/>
      <c r="P301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16"/>
      <c r="G302"/>
      <c r="H302"/>
      <c r="I302"/>
      <c r="J302"/>
      <c r="K302"/>
      <c r="L302"/>
      <c r="M302"/>
      <c r="N302"/>
      <c r="O302"/>
      <c r="P302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16"/>
      <c r="G303"/>
      <c r="H303"/>
      <c r="I303"/>
      <c r="J303"/>
      <c r="K303"/>
      <c r="L303"/>
      <c r="M303"/>
      <c r="N303"/>
      <c r="O303"/>
      <c r="P303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16"/>
      <c r="G304"/>
      <c r="H304"/>
      <c r="I304"/>
      <c r="J304"/>
      <c r="K304"/>
      <c r="L304"/>
      <c r="M304"/>
      <c r="N304"/>
      <c r="O304"/>
      <c r="P304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16"/>
      <c r="G305"/>
      <c r="H305"/>
      <c r="I305"/>
      <c r="J305"/>
      <c r="K305"/>
      <c r="L305"/>
      <c r="M305"/>
      <c r="N305"/>
      <c r="O305"/>
      <c r="P305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16"/>
      <c r="G306"/>
      <c r="H306"/>
      <c r="I306"/>
      <c r="J306"/>
      <c r="K306"/>
      <c r="L306"/>
      <c r="M306"/>
      <c r="N306"/>
      <c r="O306"/>
      <c r="P306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16"/>
      <c r="G307"/>
      <c r="H307"/>
      <c r="I307"/>
      <c r="J307"/>
      <c r="K307"/>
      <c r="L307"/>
      <c r="M307"/>
      <c r="N307"/>
      <c r="O307"/>
      <c r="P307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16"/>
      <c r="G308"/>
      <c r="H308"/>
      <c r="I308"/>
      <c r="J308"/>
      <c r="K308"/>
      <c r="L308"/>
      <c r="M308"/>
      <c r="N308"/>
      <c r="O308"/>
      <c r="P30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16"/>
      <c r="G309"/>
      <c r="H309"/>
      <c r="I309"/>
      <c r="J309"/>
      <c r="K309"/>
      <c r="L309"/>
      <c r="M309"/>
      <c r="N309"/>
      <c r="O309"/>
      <c r="P309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16"/>
      <c r="G310"/>
      <c r="H310"/>
      <c r="I310"/>
      <c r="J310"/>
      <c r="K310"/>
      <c r="L310"/>
      <c r="M310"/>
      <c r="N310"/>
      <c r="O310"/>
      <c r="P310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16"/>
      <c r="G311"/>
      <c r="H311"/>
      <c r="I311"/>
      <c r="J311"/>
      <c r="K311"/>
      <c r="L311"/>
      <c r="M311"/>
      <c r="N311"/>
      <c r="O311"/>
      <c r="P311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16"/>
      <c r="G312"/>
      <c r="H312"/>
      <c r="I312"/>
      <c r="J312"/>
      <c r="K312"/>
      <c r="L312"/>
      <c r="M312"/>
      <c r="N312"/>
      <c r="O312"/>
      <c r="P312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16"/>
      <c r="G313"/>
      <c r="H313"/>
      <c r="I313"/>
      <c r="J313"/>
      <c r="K313"/>
      <c r="L313"/>
      <c r="M313"/>
      <c r="N313"/>
      <c r="O313"/>
      <c r="P313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16"/>
      <c r="G314"/>
      <c r="H314"/>
      <c r="I314"/>
      <c r="J314"/>
      <c r="K314"/>
      <c r="L314"/>
      <c r="M314"/>
      <c r="N314"/>
      <c r="O314"/>
      <c r="P314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16"/>
      <c r="G315"/>
      <c r="H315"/>
      <c r="I315"/>
      <c r="J315"/>
      <c r="K315"/>
      <c r="L315"/>
      <c r="M315"/>
      <c r="N315"/>
      <c r="O315"/>
      <c r="P315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16"/>
      <c r="G316"/>
      <c r="H316"/>
      <c r="I316"/>
      <c r="J316"/>
      <c r="K316"/>
      <c r="L316"/>
      <c r="M316"/>
      <c r="N316"/>
      <c r="O316"/>
      <c r="P316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16"/>
      <c r="G317"/>
      <c r="H317"/>
      <c r="I317"/>
      <c r="J317"/>
      <c r="K317"/>
      <c r="L317"/>
      <c r="M317"/>
      <c r="N317"/>
      <c r="O317"/>
      <c r="P317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16"/>
      <c r="G318"/>
      <c r="H318"/>
      <c r="I318"/>
      <c r="J318"/>
      <c r="K318"/>
      <c r="L318"/>
      <c r="M318"/>
      <c r="N318"/>
      <c r="O318"/>
      <c r="P31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16"/>
      <c r="G319"/>
      <c r="H319"/>
      <c r="I319"/>
      <c r="J319"/>
      <c r="K319"/>
      <c r="L319"/>
      <c r="M319"/>
      <c r="N319"/>
      <c r="O319"/>
      <c r="P319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16"/>
      <c r="G320"/>
      <c r="H320"/>
      <c r="I320"/>
      <c r="J320"/>
      <c r="K320"/>
      <c r="L320"/>
      <c r="M320"/>
      <c r="N320"/>
      <c r="O320"/>
      <c r="P320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16"/>
      <c r="G321"/>
      <c r="H321"/>
      <c r="I321"/>
      <c r="J321"/>
      <c r="K321"/>
      <c r="L321"/>
      <c r="M321"/>
      <c r="N321"/>
      <c r="O321"/>
      <c r="P321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16"/>
      <c r="G322"/>
      <c r="H322"/>
      <c r="I322"/>
      <c r="J322"/>
      <c r="K322"/>
      <c r="L322"/>
      <c r="M322"/>
      <c r="N322"/>
      <c r="O322"/>
      <c r="P322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16"/>
      <c r="G323"/>
      <c r="H323"/>
      <c r="I323"/>
      <c r="J323"/>
      <c r="K323"/>
      <c r="L323"/>
      <c r="M323"/>
      <c r="N323"/>
      <c r="O323"/>
      <c r="P323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16"/>
      <c r="G324"/>
      <c r="H324"/>
      <c r="I324"/>
      <c r="J324"/>
      <c r="K324"/>
      <c r="L324"/>
      <c r="M324"/>
      <c r="N324"/>
      <c r="O324"/>
      <c r="P324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16"/>
      <c r="G325"/>
      <c r="H325"/>
      <c r="I325"/>
      <c r="J325"/>
      <c r="K325"/>
      <c r="L325"/>
      <c r="M325"/>
      <c r="N325"/>
      <c r="O325"/>
      <c r="P325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16"/>
      <c r="G326"/>
      <c r="H326"/>
      <c r="I326"/>
      <c r="J326"/>
      <c r="K326"/>
      <c r="L326"/>
      <c r="M326"/>
      <c r="N326"/>
      <c r="O326"/>
      <c r="P326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16"/>
      <c r="G327"/>
      <c r="H327"/>
      <c r="I327"/>
      <c r="J327"/>
      <c r="K327"/>
      <c r="L327"/>
      <c r="M327"/>
      <c r="N327"/>
      <c r="O327"/>
      <c r="P327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16"/>
      <c r="G328"/>
      <c r="H328"/>
      <c r="I328"/>
      <c r="J328"/>
      <c r="K328"/>
      <c r="L328"/>
      <c r="M328"/>
      <c r="N328"/>
      <c r="O328"/>
      <c r="P32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16"/>
      <c r="G329"/>
      <c r="H329"/>
      <c r="I329"/>
      <c r="J329"/>
      <c r="K329"/>
      <c r="L329"/>
      <c r="M329"/>
      <c r="N329"/>
      <c r="O329"/>
      <c r="P329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16"/>
      <c r="G330"/>
      <c r="H330"/>
      <c r="I330"/>
      <c r="J330"/>
      <c r="K330"/>
      <c r="L330"/>
      <c r="M330"/>
      <c r="N330"/>
      <c r="O330"/>
      <c r="P330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16"/>
      <c r="G331"/>
      <c r="H331"/>
      <c r="I331"/>
      <c r="J331"/>
      <c r="K331"/>
      <c r="L331"/>
      <c r="M331"/>
      <c r="N331"/>
      <c r="O331"/>
      <c r="P331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16"/>
      <c r="G332"/>
      <c r="H332"/>
      <c r="I332"/>
      <c r="J332"/>
      <c r="K332"/>
      <c r="L332"/>
      <c r="M332"/>
      <c r="N332"/>
      <c r="O332"/>
      <c r="P332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16"/>
      <c r="G333"/>
      <c r="H333"/>
      <c r="I333"/>
      <c r="J333"/>
      <c r="K333"/>
      <c r="L333"/>
      <c r="M333"/>
      <c r="N333"/>
      <c r="O333"/>
      <c r="P333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16"/>
      <c r="G334"/>
      <c r="H334"/>
      <c r="I334"/>
      <c r="J334"/>
      <c r="K334"/>
      <c r="L334"/>
      <c r="M334"/>
      <c r="N334"/>
      <c r="O334"/>
      <c r="P334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16"/>
      <c r="G335"/>
      <c r="H335"/>
      <c r="I335"/>
      <c r="J335"/>
      <c r="K335"/>
      <c r="L335"/>
      <c r="M335"/>
      <c r="N335"/>
      <c r="O335"/>
      <c r="P335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16"/>
      <c r="G336"/>
      <c r="H336"/>
      <c r="I336"/>
      <c r="J336"/>
      <c r="K336"/>
      <c r="L336"/>
      <c r="M336"/>
      <c r="N336"/>
      <c r="O336"/>
      <c r="P336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16"/>
      <c r="G337"/>
      <c r="H337"/>
      <c r="I337"/>
      <c r="J337"/>
      <c r="K337"/>
      <c r="L337"/>
      <c r="M337"/>
      <c r="N337"/>
      <c r="O337"/>
      <c r="P337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16"/>
      <c r="G338"/>
      <c r="H338"/>
      <c r="I338"/>
      <c r="J338"/>
      <c r="K338"/>
      <c r="L338"/>
      <c r="M338"/>
      <c r="N338"/>
      <c r="O338"/>
      <c r="P33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16"/>
      <c r="G339"/>
      <c r="H339"/>
      <c r="I339"/>
      <c r="J339"/>
      <c r="K339"/>
      <c r="L339"/>
      <c r="M339"/>
      <c r="N339"/>
      <c r="O339"/>
      <c r="P339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16"/>
      <c r="G340"/>
      <c r="H340"/>
      <c r="I340"/>
      <c r="J340"/>
      <c r="K340"/>
      <c r="L340"/>
      <c r="M340"/>
      <c r="N340"/>
      <c r="O340"/>
      <c r="P340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16"/>
      <c r="G341"/>
      <c r="H341"/>
      <c r="I341"/>
      <c r="J341"/>
      <c r="K341"/>
      <c r="L341"/>
      <c r="M341"/>
      <c r="N341"/>
      <c r="O341"/>
      <c r="P341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16"/>
      <c r="G342"/>
      <c r="H342"/>
      <c r="I342"/>
      <c r="J342"/>
      <c r="K342"/>
      <c r="L342"/>
      <c r="M342"/>
      <c r="N342"/>
      <c r="O342"/>
      <c r="P342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16"/>
      <c r="G343"/>
      <c r="H343"/>
      <c r="I343"/>
      <c r="J343"/>
      <c r="K343"/>
      <c r="L343"/>
      <c r="M343"/>
      <c r="N343"/>
      <c r="O343"/>
      <c r="P343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16"/>
      <c r="G344"/>
      <c r="H344"/>
      <c r="I344"/>
      <c r="J344"/>
      <c r="K344"/>
      <c r="L344"/>
      <c r="M344"/>
      <c r="N344"/>
      <c r="O344"/>
      <c r="P344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16"/>
      <c r="G345"/>
      <c r="H345"/>
      <c r="I345"/>
      <c r="J345"/>
      <c r="K345"/>
      <c r="L345"/>
      <c r="M345"/>
      <c r="N345"/>
      <c r="O345"/>
      <c r="P345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16"/>
      <c r="G346"/>
      <c r="H346"/>
      <c r="I346"/>
      <c r="J346"/>
      <c r="K346"/>
      <c r="L346"/>
      <c r="M346"/>
      <c r="N346"/>
      <c r="O346"/>
      <c r="P346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16"/>
      <c r="G347"/>
      <c r="H347"/>
      <c r="I347"/>
      <c r="J347"/>
      <c r="K347"/>
      <c r="L347"/>
      <c r="M347"/>
      <c r="N347"/>
      <c r="O347"/>
      <c r="P347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16"/>
      <c r="G348"/>
      <c r="H348"/>
      <c r="I348"/>
      <c r="J348"/>
      <c r="K348"/>
      <c r="L348"/>
      <c r="M348"/>
      <c r="N348"/>
      <c r="O348"/>
      <c r="P3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16"/>
      <c r="G349"/>
      <c r="H349"/>
      <c r="I349"/>
      <c r="J349"/>
      <c r="K349"/>
      <c r="L349"/>
      <c r="M349"/>
      <c r="N349"/>
      <c r="O349"/>
      <c r="P349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16"/>
      <c r="G350"/>
      <c r="H350"/>
      <c r="I350"/>
      <c r="J350"/>
      <c r="K350"/>
      <c r="L350"/>
      <c r="M350"/>
      <c r="N350"/>
      <c r="O350"/>
      <c r="P350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16"/>
      <c r="G351"/>
      <c r="H351"/>
      <c r="I351"/>
      <c r="J351"/>
      <c r="K351"/>
      <c r="L351"/>
      <c r="M351"/>
      <c r="N351"/>
      <c r="O351"/>
      <c r="P351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16"/>
      <c r="G352"/>
      <c r="H352"/>
      <c r="I352"/>
      <c r="J352"/>
      <c r="K352"/>
      <c r="L352"/>
      <c r="M352"/>
      <c r="N352"/>
      <c r="O352"/>
      <c r="P352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16"/>
      <c r="G353"/>
      <c r="H353"/>
      <c r="I353"/>
      <c r="J353"/>
      <c r="K353"/>
      <c r="L353"/>
      <c r="M353"/>
      <c r="N353"/>
      <c r="O353"/>
      <c r="P353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16"/>
      <c r="G354"/>
      <c r="H354"/>
      <c r="I354"/>
      <c r="J354"/>
      <c r="K354"/>
      <c r="L354"/>
      <c r="M354"/>
      <c r="N354"/>
      <c r="O354"/>
      <c r="P354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16"/>
      <c r="G355"/>
      <c r="H355"/>
      <c r="I355"/>
      <c r="J355"/>
      <c r="K355"/>
      <c r="L355"/>
      <c r="M355"/>
      <c r="N355"/>
      <c r="O355"/>
      <c r="P355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16"/>
      <c r="G356"/>
      <c r="H356"/>
      <c r="I356"/>
      <c r="J356"/>
      <c r="K356"/>
      <c r="L356"/>
      <c r="M356"/>
      <c r="N356"/>
      <c r="O356"/>
      <c r="P356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16"/>
      <c r="G357"/>
      <c r="H357"/>
      <c r="I357"/>
      <c r="J357"/>
      <c r="K357"/>
      <c r="L357"/>
      <c r="M357"/>
      <c r="N357"/>
      <c r="O357"/>
      <c r="P357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16"/>
      <c r="G358"/>
      <c r="H358"/>
      <c r="I358"/>
      <c r="J358"/>
      <c r="K358"/>
      <c r="L358"/>
      <c r="M358"/>
      <c r="N358"/>
      <c r="O358"/>
      <c r="P35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16"/>
      <c r="G359"/>
      <c r="H359"/>
      <c r="I359"/>
      <c r="J359"/>
      <c r="K359"/>
      <c r="L359"/>
      <c r="M359"/>
      <c r="N359"/>
      <c r="O359"/>
      <c r="P359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16"/>
      <c r="G360"/>
      <c r="H360"/>
      <c r="I360"/>
      <c r="J360"/>
      <c r="K360"/>
      <c r="L360"/>
      <c r="M360"/>
      <c r="N360"/>
      <c r="O360"/>
      <c r="P360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16"/>
      <c r="G361"/>
      <c r="H361"/>
      <c r="I361"/>
      <c r="J361"/>
      <c r="K361"/>
      <c r="L361"/>
      <c r="M361"/>
      <c r="N361"/>
      <c r="O361"/>
      <c r="P361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16"/>
      <c r="G362"/>
      <c r="H362"/>
      <c r="I362"/>
      <c r="J362"/>
      <c r="K362"/>
      <c r="L362"/>
      <c r="M362"/>
      <c r="N362"/>
      <c r="O362"/>
      <c r="P362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16"/>
      <c r="G363"/>
      <c r="H363"/>
      <c r="I363"/>
      <c r="J363"/>
      <c r="K363"/>
      <c r="L363"/>
      <c r="M363"/>
      <c r="N363"/>
      <c r="O363"/>
      <c r="P363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16"/>
      <c r="G364"/>
      <c r="H364"/>
      <c r="I364"/>
      <c r="J364"/>
      <c r="K364"/>
      <c r="L364"/>
      <c r="M364"/>
      <c r="N364"/>
      <c r="O364"/>
      <c r="P364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16"/>
      <c r="G365"/>
      <c r="H365"/>
      <c r="I365"/>
      <c r="J365"/>
      <c r="K365"/>
      <c r="L365"/>
      <c r="M365"/>
      <c r="N365"/>
      <c r="O365"/>
      <c r="P365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16"/>
      <c r="G366"/>
      <c r="H366"/>
      <c r="I366"/>
      <c r="J366"/>
      <c r="K366"/>
      <c r="L366"/>
      <c r="M366"/>
      <c r="N366"/>
      <c r="O366"/>
      <c r="P366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16"/>
      <c r="G367"/>
      <c r="H367"/>
      <c r="I367"/>
      <c r="J367"/>
      <c r="K367"/>
      <c r="L367"/>
      <c r="M367"/>
      <c r="N367"/>
      <c r="O367"/>
      <c r="P367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16"/>
      <c r="G368"/>
      <c r="H368"/>
      <c r="I368"/>
      <c r="J368"/>
      <c r="K368"/>
      <c r="L368"/>
      <c r="M368"/>
      <c r="N368"/>
      <c r="O368"/>
      <c r="P36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16"/>
      <c r="G369"/>
      <c r="H369"/>
      <c r="I369"/>
      <c r="J369"/>
      <c r="K369"/>
      <c r="L369"/>
      <c r="M369"/>
      <c r="N369"/>
      <c r="O369"/>
      <c r="P369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16"/>
      <c r="G370"/>
      <c r="H370"/>
      <c r="I370"/>
      <c r="J370"/>
      <c r="K370"/>
      <c r="L370"/>
      <c r="M370"/>
      <c r="N370"/>
      <c r="O370"/>
      <c r="P370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16"/>
      <c r="G371"/>
      <c r="H371"/>
      <c r="I371"/>
      <c r="J371"/>
      <c r="K371"/>
      <c r="L371"/>
      <c r="M371"/>
      <c r="N371"/>
      <c r="O371"/>
      <c r="P371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16"/>
      <c r="G372"/>
      <c r="H372"/>
      <c r="I372"/>
      <c r="J372"/>
      <c r="K372"/>
      <c r="L372"/>
      <c r="M372"/>
      <c r="N372"/>
      <c r="O372"/>
      <c r="P372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16"/>
      <c r="G373"/>
      <c r="H373"/>
      <c r="I373"/>
      <c r="J373"/>
      <c r="K373"/>
      <c r="L373"/>
      <c r="M373"/>
      <c r="N373"/>
      <c r="O373"/>
      <c r="P373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16"/>
      <c r="G374"/>
      <c r="H374"/>
      <c r="I374"/>
      <c r="J374"/>
      <c r="K374"/>
      <c r="L374"/>
      <c r="M374"/>
      <c r="N374"/>
      <c r="O374"/>
      <c r="P374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16"/>
      <c r="G375"/>
      <c r="H375"/>
      <c r="I375"/>
      <c r="J375"/>
      <c r="K375"/>
      <c r="L375"/>
      <c r="M375"/>
      <c r="N375"/>
      <c r="O375"/>
      <c r="P375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16"/>
      <c r="G376"/>
      <c r="H376"/>
      <c r="I376"/>
      <c r="J376"/>
      <c r="K376"/>
      <c r="L376"/>
      <c r="M376"/>
      <c r="N376"/>
      <c r="O376"/>
      <c r="P376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16"/>
      <c r="G377"/>
      <c r="H377"/>
      <c r="I377"/>
      <c r="J377"/>
      <c r="K377"/>
      <c r="L377"/>
      <c r="M377"/>
      <c r="N377"/>
      <c r="O377"/>
      <c r="P377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16"/>
      <c r="G378"/>
      <c r="H378"/>
      <c r="I378"/>
      <c r="J378"/>
      <c r="K378"/>
      <c r="L378"/>
      <c r="M378"/>
      <c r="N378"/>
      <c r="O378"/>
      <c r="P37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16"/>
      <c r="G379"/>
      <c r="H379"/>
      <c r="I379"/>
      <c r="J379"/>
      <c r="K379"/>
      <c r="L379"/>
      <c r="M379"/>
      <c r="N379"/>
      <c r="O379"/>
      <c r="P379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16"/>
      <c r="G380"/>
      <c r="H380"/>
      <c r="I380"/>
      <c r="J380"/>
      <c r="K380"/>
      <c r="L380"/>
      <c r="M380"/>
      <c r="N380"/>
      <c r="O380"/>
      <c r="P380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16"/>
      <c r="G381"/>
      <c r="H381"/>
      <c r="I381"/>
      <c r="J381"/>
      <c r="K381"/>
      <c r="L381"/>
      <c r="M381"/>
      <c r="N381"/>
      <c r="O381"/>
      <c r="P381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16"/>
      <c r="G382"/>
      <c r="H382"/>
      <c r="I382"/>
      <c r="J382"/>
      <c r="K382"/>
      <c r="L382"/>
      <c r="M382"/>
      <c r="N382"/>
      <c r="O382"/>
      <c r="P382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16"/>
      <c r="G383"/>
      <c r="H383"/>
      <c r="I383"/>
      <c r="J383"/>
      <c r="K383"/>
      <c r="L383"/>
      <c r="M383"/>
      <c r="N383"/>
      <c r="O383"/>
      <c r="P383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16"/>
      <c r="G384"/>
      <c r="H384"/>
      <c r="I384"/>
      <c r="J384"/>
      <c r="K384"/>
      <c r="L384"/>
      <c r="M384"/>
      <c r="N384"/>
      <c r="O384"/>
      <c r="P384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16"/>
      <c r="G385"/>
      <c r="H385"/>
      <c r="I385"/>
      <c r="J385"/>
      <c r="K385"/>
      <c r="L385"/>
      <c r="M385"/>
      <c r="N385"/>
      <c r="O385"/>
      <c r="P385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16"/>
      <c r="G386"/>
      <c r="H386"/>
      <c r="I386"/>
      <c r="J386"/>
      <c r="K386"/>
      <c r="L386"/>
      <c r="M386"/>
      <c r="N386"/>
      <c r="O386"/>
      <c r="P386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16"/>
      <c r="G387"/>
      <c r="H387"/>
      <c r="I387"/>
      <c r="J387"/>
      <c r="K387"/>
      <c r="L387"/>
      <c r="M387"/>
      <c r="N387"/>
      <c r="O387"/>
      <c r="P387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16"/>
      <c r="G388"/>
      <c r="H388"/>
      <c r="I388"/>
      <c r="J388"/>
      <c r="K388"/>
      <c r="L388"/>
      <c r="M388"/>
      <c r="N388"/>
      <c r="O388"/>
      <c r="P38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16"/>
      <c r="G389"/>
      <c r="H389"/>
      <c r="I389"/>
      <c r="J389"/>
      <c r="K389"/>
      <c r="L389"/>
      <c r="M389"/>
      <c r="N389"/>
      <c r="O389"/>
      <c r="P389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16"/>
      <c r="G390"/>
      <c r="H390"/>
      <c r="I390"/>
      <c r="J390"/>
      <c r="K390"/>
      <c r="L390"/>
      <c r="M390"/>
      <c r="N390"/>
      <c r="O390"/>
      <c r="P390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16"/>
      <c r="G391"/>
      <c r="H391"/>
      <c r="I391"/>
      <c r="J391"/>
      <c r="K391"/>
      <c r="L391"/>
      <c r="M391"/>
      <c r="N391"/>
      <c r="O391"/>
      <c r="P391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16"/>
      <c r="G392"/>
      <c r="H392"/>
      <c r="I392"/>
      <c r="J392"/>
      <c r="K392"/>
      <c r="L392"/>
      <c r="M392"/>
      <c r="N392"/>
      <c r="O392"/>
      <c r="P392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16"/>
      <c r="G393"/>
      <c r="H393"/>
      <c r="I393"/>
      <c r="J393"/>
      <c r="K393"/>
      <c r="L393"/>
      <c r="M393"/>
      <c r="N393"/>
      <c r="O393"/>
      <c r="P393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16"/>
      <c r="G394"/>
      <c r="H394"/>
      <c r="I394"/>
      <c r="J394"/>
      <c r="K394"/>
      <c r="L394"/>
      <c r="M394"/>
      <c r="N394"/>
      <c r="O394"/>
      <c r="P394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16"/>
      <c r="G395"/>
      <c r="H395"/>
      <c r="I395"/>
      <c r="J395"/>
      <c r="K395"/>
      <c r="L395"/>
      <c r="M395"/>
      <c r="N395"/>
      <c r="O395"/>
      <c r="P395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16"/>
      <c r="G396"/>
      <c r="H396"/>
      <c r="I396"/>
      <c r="J396"/>
      <c r="K396"/>
      <c r="L396"/>
      <c r="M396"/>
      <c r="N396"/>
      <c r="O396"/>
      <c r="P396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16"/>
      <c r="G397"/>
      <c r="H397"/>
      <c r="I397"/>
      <c r="J397"/>
      <c r="K397"/>
      <c r="L397"/>
      <c r="M397"/>
      <c r="N397"/>
      <c r="O397"/>
      <c r="P397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16"/>
      <c r="G398"/>
      <c r="H398"/>
      <c r="I398"/>
      <c r="J398"/>
      <c r="K398"/>
      <c r="L398"/>
      <c r="M398"/>
      <c r="N398"/>
      <c r="O398"/>
      <c r="P39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16"/>
      <c r="G399"/>
      <c r="H399"/>
      <c r="I399"/>
      <c r="J399"/>
      <c r="K399"/>
      <c r="L399"/>
      <c r="M399"/>
      <c r="N399"/>
      <c r="O399"/>
      <c r="P399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16"/>
      <c r="G400"/>
      <c r="H400"/>
      <c r="I400"/>
      <c r="J400"/>
      <c r="K400"/>
      <c r="L400"/>
      <c r="M400"/>
      <c r="N400"/>
      <c r="O400"/>
      <c r="P400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16"/>
      <c r="G401"/>
      <c r="H401"/>
      <c r="I401"/>
      <c r="J401"/>
      <c r="K401"/>
      <c r="L401"/>
      <c r="M401"/>
      <c r="N401"/>
      <c r="O401"/>
      <c r="P401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16"/>
      <c r="G402"/>
      <c r="H402"/>
      <c r="I402"/>
      <c r="J402"/>
      <c r="K402"/>
      <c r="L402"/>
      <c r="M402"/>
      <c r="N402"/>
      <c r="O402"/>
      <c r="P402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16"/>
      <c r="G403"/>
      <c r="H403"/>
      <c r="I403"/>
      <c r="J403"/>
      <c r="K403"/>
      <c r="L403"/>
      <c r="M403"/>
      <c r="N403"/>
      <c r="O403"/>
      <c r="P403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16"/>
      <c r="G404"/>
      <c r="H404"/>
      <c r="I404"/>
      <c r="J404"/>
      <c r="K404"/>
      <c r="L404"/>
      <c r="M404"/>
      <c r="N404"/>
      <c r="O404"/>
      <c r="P404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16"/>
      <c r="G405"/>
      <c r="H405"/>
      <c r="I405"/>
      <c r="J405"/>
      <c r="K405"/>
      <c r="L405"/>
      <c r="M405"/>
      <c r="N405"/>
      <c r="O405"/>
      <c r="P405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16"/>
      <c r="G406"/>
      <c r="H406"/>
      <c r="I406"/>
      <c r="J406"/>
      <c r="K406"/>
      <c r="L406"/>
      <c r="M406"/>
      <c r="N406"/>
      <c r="O406"/>
      <c r="P406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16"/>
      <c r="G407"/>
      <c r="H407"/>
      <c r="I407"/>
      <c r="J407"/>
      <c r="K407"/>
      <c r="L407"/>
      <c r="M407"/>
      <c r="N407"/>
      <c r="O407"/>
      <c r="P407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16"/>
      <c r="G408"/>
      <c r="H408"/>
      <c r="I408"/>
      <c r="J408"/>
      <c r="K408"/>
      <c r="L408"/>
      <c r="M408"/>
      <c r="N408"/>
      <c r="O408"/>
      <c r="P40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16"/>
      <c r="G409"/>
      <c r="H409"/>
      <c r="I409"/>
      <c r="J409"/>
      <c r="K409"/>
      <c r="L409"/>
      <c r="M409"/>
      <c r="N409"/>
      <c r="O409"/>
      <c r="P409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16"/>
      <c r="G410"/>
      <c r="H410"/>
      <c r="I410"/>
      <c r="J410"/>
      <c r="K410"/>
      <c r="L410"/>
      <c r="M410"/>
      <c r="N410"/>
      <c r="O410"/>
      <c r="P410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16"/>
      <c r="G411"/>
      <c r="H411"/>
      <c r="I411"/>
      <c r="J411"/>
      <c r="K411"/>
      <c r="L411"/>
      <c r="M411"/>
      <c r="N411"/>
      <c r="O411"/>
      <c r="P411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16"/>
      <c r="G412"/>
      <c r="H412"/>
      <c r="I412"/>
      <c r="J412"/>
      <c r="K412"/>
      <c r="L412"/>
      <c r="M412"/>
      <c r="N412"/>
      <c r="O412"/>
      <c r="P412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16"/>
      <c r="G413"/>
      <c r="H413"/>
      <c r="I413"/>
      <c r="J413"/>
      <c r="K413"/>
      <c r="L413"/>
      <c r="M413"/>
      <c r="N413"/>
      <c r="O413"/>
      <c r="P413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16"/>
      <c r="G414"/>
      <c r="H414"/>
      <c r="I414"/>
      <c r="J414"/>
      <c r="K414"/>
      <c r="L414"/>
      <c r="M414"/>
      <c r="N414"/>
      <c r="O414"/>
      <c r="P414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16"/>
      <c r="G415"/>
      <c r="H415"/>
      <c r="I415"/>
      <c r="J415"/>
      <c r="K415"/>
      <c r="L415"/>
      <c r="M415"/>
      <c r="N415"/>
      <c r="O415"/>
      <c r="P415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16"/>
      <c r="G416"/>
      <c r="H416"/>
      <c r="I416"/>
      <c r="J416"/>
      <c r="K416"/>
      <c r="L416"/>
      <c r="M416"/>
      <c r="N416"/>
      <c r="O416"/>
      <c r="P416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16"/>
      <c r="G417"/>
      <c r="H417"/>
      <c r="I417"/>
      <c r="J417"/>
      <c r="K417"/>
      <c r="L417"/>
      <c r="M417"/>
      <c r="N417"/>
      <c r="O417"/>
      <c r="P417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16"/>
      <c r="G418"/>
      <c r="H418"/>
      <c r="I418"/>
      <c r="J418"/>
      <c r="K418"/>
      <c r="L418"/>
      <c r="M418"/>
      <c r="N418"/>
      <c r="O418"/>
      <c r="P41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16"/>
      <c r="G419"/>
      <c r="H419"/>
      <c r="I419"/>
      <c r="J419"/>
      <c r="K419"/>
      <c r="L419"/>
      <c r="M419"/>
      <c r="N419"/>
      <c r="O419"/>
      <c r="P419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16"/>
      <c r="G420"/>
      <c r="H420"/>
      <c r="I420"/>
      <c r="J420"/>
      <c r="K420"/>
      <c r="L420"/>
      <c r="M420"/>
      <c r="N420"/>
      <c r="O420"/>
      <c r="P420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16"/>
      <c r="G421"/>
      <c r="H421"/>
      <c r="I421"/>
      <c r="J421"/>
      <c r="K421"/>
      <c r="L421"/>
      <c r="M421"/>
      <c r="N421"/>
      <c r="O421"/>
      <c r="P421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16"/>
      <c r="G422"/>
      <c r="H422"/>
      <c r="I422"/>
      <c r="J422"/>
      <c r="K422"/>
      <c r="L422"/>
      <c r="M422"/>
      <c r="N422"/>
      <c r="O422"/>
      <c r="P422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16"/>
      <c r="G423"/>
      <c r="H423"/>
      <c r="I423"/>
      <c r="J423"/>
      <c r="K423"/>
      <c r="L423"/>
      <c r="M423"/>
      <c r="N423"/>
      <c r="O423"/>
      <c r="P423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16"/>
      <c r="G424"/>
      <c r="H424"/>
      <c r="I424"/>
      <c r="J424"/>
      <c r="K424"/>
      <c r="L424"/>
      <c r="M424"/>
      <c r="N424"/>
      <c r="O424"/>
      <c r="P424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16"/>
      <c r="G425"/>
      <c r="H425"/>
      <c r="I425"/>
      <c r="J425"/>
      <c r="K425"/>
      <c r="L425"/>
      <c r="M425"/>
      <c r="N425"/>
      <c r="O425"/>
      <c r="P425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 s="16"/>
      <c r="G426"/>
      <c r="H426"/>
      <c r="I426"/>
      <c r="J426"/>
      <c r="K426"/>
      <c r="L426"/>
      <c r="M426"/>
      <c r="N426"/>
      <c r="O426"/>
      <c r="P426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 s="16"/>
      <c r="G427"/>
      <c r="H427"/>
      <c r="I427"/>
      <c r="J427"/>
      <c r="K427"/>
      <c r="L427"/>
      <c r="M427"/>
      <c r="N427"/>
      <c r="O427"/>
      <c r="P427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6:29" ht="12.75">
      <c r="F428" s="16"/>
      <c r="G428"/>
      <c r="H428"/>
      <c r="I428"/>
      <c r="J428"/>
      <c r="K428"/>
      <c r="L428"/>
      <c r="M428"/>
      <c r="N428"/>
      <c r="O428"/>
      <c r="P42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</row>
    <row r="429" spans="6:29" ht="12.75">
      <c r="F429" s="16"/>
      <c r="G429"/>
      <c r="H429"/>
      <c r="I429"/>
      <c r="J429"/>
      <c r="K429"/>
      <c r="L429"/>
      <c r="M429"/>
      <c r="N429"/>
      <c r="O429"/>
      <c r="P429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</row>
    <row r="430" spans="6:29" ht="12.75">
      <c r="F430" s="16"/>
      <c r="G430"/>
      <c r="H430"/>
      <c r="I430"/>
      <c r="J430"/>
      <c r="K430"/>
      <c r="L430"/>
      <c r="M430"/>
      <c r="N430"/>
      <c r="O430"/>
      <c r="P430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</row>
    <row r="431" spans="6:29" ht="12.75">
      <c r="F431" s="16"/>
      <c r="G431"/>
      <c r="H431"/>
      <c r="I431"/>
      <c r="J431"/>
      <c r="K431"/>
      <c r="L431"/>
      <c r="M431"/>
      <c r="N431"/>
      <c r="O431"/>
      <c r="P431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</row>
    <row r="432" spans="6:29" ht="12.75">
      <c r="F432" s="16"/>
      <c r="G432"/>
      <c r="H432"/>
      <c r="I432"/>
      <c r="J432"/>
      <c r="K432"/>
      <c r="L432"/>
      <c r="M432"/>
      <c r="N432"/>
      <c r="O432"/>
      <c r="P432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</row>
    <row r="433" spans="6:29" ht="12.75">
      <c r="F433" s="16"/>
      <c r="G433"/>
      <c r="H433"/>
      <c r="I433"/>
      <c r="J433"/>
      <c r="K433"/>
      <c r="L433"/>
      <c r="M433"/>
      <c r="N433"/>
      <c r="O433"/>
      <c r="P433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</row>
    <row r="434" spans="6:29" ht="12.75">
      <c r="F434" s="16"/>
      <c r="G434"/>
      <c r="H434"/>
      <c r="I434"/>
      <c r="J434"/>
      <c r="K434"/>
      <c r="L434"/>
      <c r="M434"/>
      <c r="N434"/>
      <c r="O434"/>
      <c r="P434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</row>
    <row r="435" spans="6:29" ht="12.75">
      <c r="F435" s="16"/>
      <c r="G435"/>
      <c r="H435"/>
      <c r="I435"/>
      <c r="J435"/>
      <c r="K435"/>
      <c r="L435"/>
      <c r="M435"/>
      <c r="N435"/>
      <c r="O435"/>
      <c r="P435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</row>
    <row r="436" spans="6:29" ht="12.75">
      <c r="F436" s="16"/>
      <c r="G436"/>
      <c r="H436"/>
      <c r="I436"/>
      <c r="J436"/>
      <c r="K436"/>
      <c r="L436"/>
      <c r="M436"/>
      <c r="N436"/>
      <c r="O436"/>
      <c r="P436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</row>
    <row r="437" spans="6:29" ht="12.75">
      <c r="F437" s="16"/>
      <c r="G437"/>
      <c r="H437"/>
      <c r="I437"/>
      <c r="J437"/>
      <c r="K437"/>
      <c r="L437"/>
      <c r="M437"/>
      <c r="N437"/>
      <c r="O437"/>
      <c r="P437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</row>
    <row r="438" spans="6:29" ht="12.75">
      <c r="F438" s="16"/>
      <c r="G438"/>
      <c r="H438"/>
      <c r="I438"/>
      <c r="J438"/>
      <c r="K438"/>
      <c r="L438"/>
      <c r="M438"/>
      <c r="N438"/>
      <c r="O438"/>
      <c r="P43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</row>
    <row r="439" spans="6:29" ht="12.75">
      <c r="F439" s="16"/>
      <c r="G439"/>
      <c r="H439"/>
      <c r="I439"/>
      <c r="J439"/>
      <c r="K439"/>
      <c r="L439"/>
      <c r="M439"/>
      <c r="N439"/>
      <c r="O439"/>
      <c r="P439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</row>
    <row r="440" spans="6:29" ht="12.75">
      <c r="F440" s="16"/>
      <c r="G440"/>
      <c r="H440"/>
      <c r="I440"/>
      <c r="J440"/>
      <c r="K440"/>
      <c r="L440"/>
      <c r="M440"/>
      <c r="N440"/>
      <c r="O440"/>
      <c r="P440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</row>
    <row r="441" spans="6:29" ht="12.75">
      <c r="F441" s="16"/>
      <c r="G441"/>
      <c r="H441"/>
      <c r="I441"/>
      <c r="J441"/>
      <c r="K441"/>
      <c r="L441"/>
      <c r="M441"/>
      <c r="N441"/>
      <c r="O441"/>
      <c r="P441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</row>
    <row r="442" spans="6:29" ht="12.75">
      <c r="F442" s="16"/>
      <c r="G442"/>
      <c r="H442"/>
      <c r="I442"/>
      <c r="J442"/>
      <c r="K442"/>
      <c r="L442"/>
      <c r="M442"/>
      <c r="N442"/>
      <c r="O442"/>
      <c r="P442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</row>
    <row r="443" spans="6:29" ht="12.75">
      <c r="F443" s="16"/>
      <c r="G443"/>
      <c r="H443"/>
      <c r="I443"/>
      <c r="J443"/>
      <c r="K443"/>
      <c r="L443"/>
      <c r="M443"/>
      <c r="N443"/>
      <c r="O443"/>
      <c r="P443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</row>
    <row r="444" spans="6:29" ht="12.75">
      <c r="F444" s="16"/>
      <c r="G444"/>
      <c r="H444"/>
      <c r="I444"/>
      <c r="J444"/>
      <c r="K444"/>
      <c r="L444"/>
      <c r="M444"/>
      <c r="N444"/>
      <c r="O444"/>
      <c r="P444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</row>
    <row r="445" spans="6:29" ht="12.75">
      <c r="F445" s="16"/>
      <c r="G445"/>
      <c r="H445"/>
      <c r="I445"/>
      <c r="J445"/>
      <c r="K445"/>
      <c r="L445"/>
      <c r="M445"/>
      <c r="N445"/>
      <c r="O445"/>
      <c r="P445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</row>
    <row r="446" spans="6:29" ht="12.75">
      <c r="F446" s="16"/>
      <c r="G446"/>
      <c r="H446"/>
      <c r="I446"/>
      <c r="J446"/>
      <c r="K446"/>
      <c r="L446"/>
      <c r="M446"/>
      <c r="N446"/>
      <c r="O446"/>
      <c r="P446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</row>
    <row r="447" spans="6:29" ht="12.75">
      <c r="F447" s="16"/>
      <c r="G447"/>
      <c r="H447"/>
      <c r="I447"/>
      <c r="J447"/>
      <c r="K447"/>
      <c r="L447"/>
      <c r="M447"/>
      <c r="N447"/>
      <c r="O447"/>
      <c r="P447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</row>
    <row r="448" spans="6:29" ht="12.75">
      <c r="F448" s="16"/>
      <c r="G448"/>
      <c r="H448"/>
      <c r="I448"/>
      <c r="J448"/>
      <c r="K448"/>
      <c r="L448"/>
      <c r="M448"/>
      <c r="N448"/>
      <c r="O448"/>
      <c r="P4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</row>
    <row r="449" spans="6:29" ht="12.75">
      <c r="F449" s="16"/>
      <c r="G449"/>
      <c r="H449"/>
      <c r="I449"/>
      <c r="J449"/>
      <c r="K449"/>
      <c r="L449"/>
      <c r="M449"/>
      <c r="N449"/>
      <c r="O449"/>
      <c r="P449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</row>
    <row r="450" spans="6:29" ht="12.75">
      <c r="F450" s="16"/>
      <c r="G450"/>
      <c r="H450"/>
      <c r="I450"/>
      <c r="J450"/>
      <c r="K450"/>
      <c r="L450"/>
      <c r="M450"/>
      <c r="N450"/>
      <c r="O450"/>
      <c r="P450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</row>
    <row r="451" spans="6:29" ht="12.75">
      <c r="F451" s="16"/>
      <c r="G451"/>
      <c r="H451"/>
      <c r="I451"/>
      <c r="J451"/>
      <c r="K451"/>
      <c r="L451"/>
      <c r="M451"/>
      <c r="N451"/>
      <c r="O451"/>
      <c r="P451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</row>
    <row r="452" spans="6:29" ht="12.75">
      <c r="F452" s="16"/>
      <c r="G452"/>
      <c r="H452"/>
      <c r="I452"/>
      <c r="J452"/>
      <c r="K452"/>
      <c r="L452"/>
      <c r="M452"/>
      <c r="N452"/>
      <c r="O452"/>
      <c r="P452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</row>
    <row r="453" spans="6:29" ht="12.75">
      <c r="F453" s="16"/>
      <c r="G453"/>
      <c r="H453"/>
      <c r="I453"/>
      <c r="J453"/>
      <c r="K453"/>
      <c r="L453"/>
      <c r="M453"/>
      <c r="N453"/>
      <c r="O453"/>
      <c r="P453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</row>
    <row r="454" spans="6:29" ht="12.75">
      <c r="F454" s="16"/>
      <c r="G454"/>
      <c r="H454"/>
      <c r="I454"/>
      <c r="J454"/>
      <c r="K454"/>
      <c r="L454"/>
      <c r="M454"/>
      <c r="N454"/>
      <c r="O454"/>
      <c r="P454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</row>
    <row r="455" spans="6:29" ht="12.75">
      <c r="F455" s="16"/>
      <c r="G455"/>
      <c r="H455"/>
      <c r="I455"/>
      <c r="J455"/>
      <c r="K455"/>
      <c r="L455"/>
      <c r="M455"/>
      <c r="N455"/>
      <c r="O455"/>
      <c r="P455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</row>
    <row r="456" spans="6:29" ht="12.75">
      <c r="F456" s="16"/>
      <c r="G456"/>
      <c r="H456"/>
      <c r="I456"/>
      <c r="J456"/>
      <c r="K456"/>
      <c r="L456"/>
      <c r="M456"/>
      <c r="N456"/>
      <c r="O456"/>
      <c r="P456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</row>
    <row r="457" spans="6:29" ht="12.75">
      <c r="F457" s="16"/>
      <c r="G457"/>
      <c r="H457"/>
      <c r="I457"/>
      <c r="J457"/>
      <c r="K457"/>
      <c r="L457"/>
      <c r="M457"/>
      <c r="N457"/>
      <c r="O457"/>
      <c r="P457"/>
      <c r="Q457" s="48"/>
      <c r="R457" s="48"/>
      <c r="S457" s="48"/>
      <c r="T457" s="48"/>
      <c r="U457" s="48"/>
      <c r="Y457" s="48"/>
      <c r="Z457" s="48"/>
      <c r="AA457" s="48"/>
      <c r="AB457" s="48"/>
      <c r="AC457" s="48"/>
    </row>
  </sheetData>
  <sheetProtection/>
  <mergeCells count="19">
    <mergeCell ref="C74:H75"/>
    <mergeCell ref="I74:K75"/>
    <mergeCell ref="M74:S75"/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Y6:Y7"/>
    <mergeCell ref="Z6:AB6"/>
    <mergeCell ref="P6:S6"/>
    <mergeCell ref="T6:T7"/>
    <mergeCell ref="U6:W6"/>
    <mergeCell ref="X6:X7"/>
  </mergeCells>
  <printOptions/>
  <pageMargins left="0" right="0" top="0" bottom="0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rabst</cp:lastModifiedBy>
  <cp:lastPrinted>2015-02-27T07:58:21Z</cp:lastPrinted>
  <dcterms:created xsi:type="dcterms:W3CDTF">2006-01-31T10:46:50Z</dcterms:created>
  <dcterms:modified xsi:type="dcterms:W3CDTF">2015-02-27T08:11:11Z</dcterms:modified>
  <cp:category/>
  <cp:version/>
  <cp:contentType/>
  <cp:contentStatus/>
</cp:coreProperties>
</file>